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vml" ContentType="application/vnd.openxmlformats-officedocument.vmlDrawing"/>
  <Override PartName="/xl/comments/comment2.xml" ContentType="application/vnd.openxmlformats-officedocument.spreadsheetml.comments+xml"/>
  <Override PartName="/xl/comments/comment3.xml" ContentType="application/vnd.openxmlformats-officedocument.spreadsheetml.comments+xml"/>
  <Override PartName="/xl/comments/comment4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0509b4878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09b084ab3694600"/>
    <x:sheet xmlns:r="http://schemas.openxmlformats.org/officeDocument/2006/relationships" name="Price Evidence" sheetId="2" r:id="R95aecf937ca140f1"/>
    <x:sheet xmlns:r="http://schemas.openxmlformats.org/officeDocument/2006/relationships" name="Your Quote" sheetId="3" r:id="Rfb914e33a1604af4"/>
    <x:sheet xmlns:r="http://schemas.openxmlformats.org/officeDocument/2006/relationships" name="Worked Example" sheetId="4" r:id="Rb70a54cb5c994f08"/>
    <x:sheet xmlns:r="http://schemas.openxmlformats.org/officeDocument/2006/relationships" name="Sources" sheetId="5" r:id="R709be543886040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₹#,##0.00;[Red](₹#,##0.00);&quot;—&quot;"/>
    <x:numFmt numFmtId="201" formatCode="#,##0"/>
    <x:numFmt numFmtId="202" formatCode="0.0%"/>
    <x:numFmt numFmtId="203" formatCode="0.00"/>
    <x:numFmt numFmtId="204" formatCode="&quot;₹&quot;#,##0.00;[Red](&quot;₹&quot;#,##0.00);&quot;-&quot;"/>
  </x:numFmts>
  <x:fonts count="10">
    <x:font>
      <x:sz val="11"/>
      <x:name val="Carlito"/>
    </x:font>
    <x:font>
      <x:sz val="11"/>
      <x:color rgb="FF152638"/>
      <x:name val="Aptos"/>
    </x:font>
    <x:font>
      <x:b/>
      <x:sz val="21"/>
      <x:color rgb="FFFFFFFF"/>
      <x:name val="Aptos"/>
    </x:font>
    <x:font>
      <x:sz val="11"/>
      <x:color rgb="FF667085"/>
      <x:name val="Aptos"/>
    </x:font>
    <x:font>
      <x:b/>
      <x:sz val="11"/>
      <x:color rgb="FF086C50"/>
      <x:name val="Aptos"/>
    </x:font>
    <x:font>
      <x:b/>
      <x:sz val="11"/>
      <x:color rgb="FFFFFFFF"/>
      <x:name val="Aptos"/>
    </x:font>
    <x:font>
      <x:sz val="11"/>
      <x:color rgb="FF086C50"/>
      <x:name val="Aptos"/>
    </x:font>
    <x:font>
      <x:b/>
      <x:sz val="11"/>
      <x:color rgb="FF2056A5"/>
      <x:name val="Aptos"/>
    </x:font>
    <x:font>
      <x:b/>
      <x:sz val="11"/>
      <x:color rgb="FF000000"/>
      <x:name val="Aptos"/>
    </x:font>
    <x:font>
      <x:sz val="10"/>
      <x:color rgb="FF086C50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0B253D"/>
      </x:patternFill>
    </x:fill>
    <x:fill>
      <x:patternFill patternType="solid">
        <x:fgColor rgb="FFE9F5EF"/>
      </x:patternFill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086C50"/>
      </x:patternFill>
    </x:fill>
    <x:fill>
      <x:patternFill patternType="solid">
        <x:fgColor rgb="FFEDF4FF"/>
      </x:patternFill>
    </x:fill>
    <x:fill>
      <x:patternFill patternType="solid">
        <x:fgColor rgb="FFFFF3D6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201" fontId="7" fillId="7" borderId="1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202" fontId="7" fillId="7" borderId="0" xfId="0" applyNumberFormat="1" applyFont="1" applyFill="1" applyBorder="1" applyAlignment="1">
      <x:alignment vertical="center" wrapText="1"/>
    </x:xf>
    <x:xf numFmtId="202" fontId="7" fillId="7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8" fillId="3" borderId="0" xfId="0" applyNumberFormat="1" applyFont="1" applyFill="1" applyBorder="1" applyAlignment="1">
      <x:alignment vertical="center" wrapText="1"/>
    </x:xf>
    <x:xf numFmtId="200" fontId="8" fillId="3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204" fontId="6" fillId="0" borderId="0" xfId="0" applyNumberFormat="1" applyFont="1" applyFill="1" applyBorder="1" applyAlignment="1">
      <x:alignment vertical="center" wrapText="1"/>
    </x:xf>
    <x:xf numFmtId="204" fontId="6" fillId="0" borderId="1" xfId="0" applyNumberFormat="1" applyFont="1" applyFill="1" applyBorder="1" applyAlignment="1">
      <x:alignment vertical="center" wrapText="1"/>
    </x:xf>
    <x:xf numFmtId="204" fontId="7" fillId="7" borderId="0" xfId="0" applyNumberFormat="1" applyFont="1" applyFill="1" applyBorder="1" applyAlignment="1">
      <x:alignment vertical="center" wrapText="1"/>
    </x:xf>
    <x:xf numFmtId="204" fontId="7" fillId="7" borderId="1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204" fontId="1" fillId="0" borderId="1" xfId="0" applyNumberFormat="1" applyFont="1" applyFill="1" applyBorder="1" applyAlignment="1">
      <x:alignment vertical="center" wrapText="1"/>
    </x:xf>
    <x:xf numFmtId="204" fontId="1" fillId="3" borderId="1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0" borderId="1" xfId="0" applyNumberFormat="1" applyFont="1" applyFill="1" applyBorder="1" applyAlignment="1">
      <x:alignment vertical="center"/>
    </x:xf>
    <x:xf numFmtId="204" fontId="8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a24614b374010" /><Relationship Type="http://schemas.openxmlformats.org/officeDocument/2006/relationships/theme" Target="/xl/theme/theme1.xml" Id="Rdf547fc5dbe64ee3" /><Relationship Type="http://schemas.openxmlformats.org/officeDocument/2006/relationships/sharedStrings" Target="/xl/sharedStrings.xml" Id="R8290040b8b6d4525" /><Relationship Type="http://schemas.openxmlformats.org/officeDocument/2006/relationships/worksheet" Target="/xl/worksheets/sheet1.xml" Id="Re09b084ab3694600" /><Relationship Type="http://schemas.openxmlformats.org/officeDocument/2006/relationships/worksheet" Target="/xl/worksheets/sheet2.xml" Id="R95aecf937ca140f1" /><Relationship Type="http://schemas.openxmlformats.org/officeDocument/2006/relationships/worksheet" Target="/xl/worksheets/sheet3.xml" Id="Rfb914e33a1604af4" /><Relationship Type="http://schemas.openxmlformats.org/officeDocument/2006/relationships/worksheet" Target="/xl/worksheets/sheet4.xml" Id="Rb70a54cb5c994f08" /><Relationship Type="http://schemas.openxmlformats.org/officeDocument/2006/relationships/worksheet" Target="/xl/worksheets/sheet5.xml" Id="R709be5438860401a" /></Relationships>
</file>

<file path=xl/comments/comment2.xml><?xml version="1.0" encoding="utf-8"?>
<comments xmlns="http://schemas.openxmlformats.org/spreadsheetml/2006/main">
  <authors>
    <author>ScaleSaathi Editorial</author>
  </authors>
  <commentList>
    <comment ref="C8" authorId="0">
      <text>
        <t>Published Canva India App Store monthly entry ₹500, checked 26 Sep 2026. Catalogue entry only; not an account-specific or matched web quote. Source: https://apps.apple.com/in/app/canva-ai-video-photo-editor/id897446215</t>
      </text>
    </comment>
    <comment ref="D8" authorId="0">
      <text>
        <t>Published yearly entry ₹4,000. Do not assume matched checkout availability. Source: https://apps.apple.com/in/app/canva-ai-video-photo-editor/id897446215</t>
      </text>
    </comment>
    <comment ref="C9" authorId="0">
      <text>
        <t>Other monthly entry ₹499. Source: https://apps.apple.com/in/app/canva-ai-video-photo-editor/id897446215</t>
      </text>
    </comment>
    <comment ref="D9" authorId="0">
      <text>
        <t>Other yearly entry ₹3,999. Source: https://apps.apple.com/in/app/canva-ai-video-photo-editor/id897446215</t>
      </text>
    </comment>
    <comment ref="D10" authorId="0">
      <text>
        <t>₹1,590 is a twelve-month Jio offer benefit value, not a verified direct retail quote. No monthly price is assumed. Source: https://www.jio.com/jiocanvaoffer/</t>
      </text>
    </comment>
    <comment ref="C11" authorId="0">
      <text>
        <t>₹679 monthly Business App Store entry. Billing unit / seat quote needs checking. Source: https://apps.apple.com/in/app/canva-ai-video-photo-editor/id897446215</t>
      </text>
    </comment>
    <comment ref="D11" authorId="0">
      <text>
        <t>₹6,800 yearly Business App Store entry. Not proved as an account-specific per-seat quote here. Source: https://apps.apple.com/in/app/canva-ai-video-photo-editor/id897446215</t>
      </text>
    </comment>
    <comment ref="C12" authorId="0">
      <text>
        <t>₹650 is another published monthly Business entry. No matched annual price inferred. Source: https://apps.apple.com/in/app/canva-ai-video-photo-editor/id897446215</t>
      </text>
    </comment>
  </commentList>
</comments>
</file>

<file path=xl/comments/comment3.xml><?xml version="1.0" encoding="utf-8"?>
<comments xmlns="http://schemas.openxmlformats.org/spreadsheetml/2006/main">
  <authors>
    <author>ScaleSaathi Editorial</author>
  </authors>
  <commentList>
    <comment ref="C13" authorId="0">
      <text>
        <t>Default Included avoids adding tax twice. Canva terms include taxes unless otherwise specified. Source: https://www.canva.com/en_in/policies/terms-of-use/</t>
      </text>
    </comment>
    <comment ref="C14" authorId="0">
      <text>
        <t>User input only. This zero is not a statutory tax rate. Enter a separately specified rate only for an explicitly tax-exclusive quote.</t>
      </text>
    </comment>
    <comment ref="C11" authorId="0">
      <text>
        <t>Enter your actual monthly checkout quote. Blank is intentionally not treated as zero.</t>
      </text>
    </comment>
    <comment ref="C12" authorId="0">
      <text>
        <t>Enter your actual annual checkout quote for the same plan, route, billing unit and tax basis as the monthly quote.</t>
      </text>
    </comment>
  </commentList>
</comments>
</file>

<file path=xl/comments/comment4.xml><?xml version="1.0" encoding="utf-8"?>
<comments xmlns="http://schemas.openxmlformats.org/spreadsheetml/2006/main">
  <authors>
    <author>ScaleSaathi Editorial</author>
  </authors>
  <commentList>
    <comment ref="C8" authorId="0">
      <text>
        <t>Illustration input based on ₹500 from the India App Store catalogue; not a guaranteed matched offer. Source: https://apps.apple.com/in/app/canva-ai-video-photo-editor/id897446215</t>
      </text>
    </comment>
    <comment ref="C9" authorId="0">
      <text>
        <t>Illustration assumes a matched ₹4,000 annual quote; not verified as your checkout. Source of listed amount: https://apps.apple.com/in/app/canva-ai-video-photo-editor/id897446215</t>
      </text>
    </comment>
  </commentList>
</comment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?xml version='1.0' encoding='UTF-8'?>
<Relationships xmlns="http://schemas.openxmlformats.org/package/2006/relationships"><Relationship Id="rIdSSNote" Type="http://schemas.openxmlformats.org/officeDocument/2006/relationships/comments" Target="../comments/comment2.xml"/><Relationship Id="rIdSSNoteVML" Type="http://schemas.openxmlformats.org/officeDocument/2006/relationships/vmlDrawing" Target="../drawings/note2.vml"/></Relationships>
</file>

<file path=xl/worksheets/_rels/sheet3.xml.rels><?xml version='1.0' encoding='UTF-8'?>
<Relationships xmlns="http://schemas.openxmlformats.org/package/2006/relationships"><Relationship Id="rIdSSNote" Type="http://schemas.openxmlformats.org/officeDocument/2006/relationships/comments" Target="../comments/comment3.xml"/><Relationship Id="rIdSSNoteVML" Type="http://schemas.openxmlformats.org/officeDocument/2006/relationships/vmlDrawing" Target="../drawings/note3.vml"/></Relationships>
</file>

<file path=xl/worksheets/_rels/sheet4.xml.rels><?xml version='1.0' encoding='UTF-8'?>
<Relationships xmlns="http://schemas.openxmlformats.org/package/2006/relationships"><Relationship Id="rIdSSNote" Type="http://schemas.openxmlformats.org/officeDocument/2006/relationships/comments" Target="../comments/comment4.xml"/><Relationship Id="rIdSSNoteVML" Type="http://schemas.openxmlformats.org/officeDocument/2006/relationships/vmlDrawing" Target="../drawings/note4.vml"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2" customHeight="1">
      <x:c r="A1" s="7" t="str">
        <x:v>CANVA • SUBSCRIPTION COST PLANNER</x:v>
      </x:c>
      <x:c r="B1" s="7"/>
      <x:c r="C1" s="7"/>
      <x:c r="D1" s="7"/>
    </x:row>
    <x:row r="2" ht="22" customHeight="1">
      <x:c r="A2" s="7"/>
      <x:c r="B2" s="7"/>
      <x:c r="C2" s="7"/>
      <x:c r="D2" s="7"/>
    </x:row>
    <x:row r="3" ht="22" customHeight="1">
      <x:c r="A3" s="11" t="str">
        <x:v>ScaleSaathi | India • quote-based decisions, not an account-specific price promise.</x:v>
      </x:c>
      <x:c r="B3" s="11"/>
      <x:c r="C3" s="11"/>
      <x:c r="D3" s="11"/>
    </x:row>
    <x:row r="4" ht="22" customHeight="1">
      <x:c r="A4" s="11"/>
      <x:c r="B4" s="11"/>
      <x:c r="C4" s="11"/>
      <x:c r="D4" s="11"/>
    </x:row>
    <x:row r="5">
      <x:c r="A5" s="4"/>
      <x:c r="B5" s="4"/>
      <x:c r="C5" s="4"/>
      <x:c r="D5" s="4"/>
    </x:row>
    <x:row r="6" ht="25" customHeight="1">
      <x:c r="A6" s="15" t="str">
        <x:v>HOW TO USE</x:v>
      </x:c>
      <x:c r="B6" s="15"/>
      <x:c r="C6" s="15"/>
      <x:c r="D6" s="15"/>
    </x:row>
    <x:row r="7">
      <x:c r="A7" s="4"/>
      <x:c r="B7" s="4"/>
      <x:c r="C7" s="4"/>
      <x:c r="D7" s="4"/>
    </x:row>
    <x:row r="8" ht="57" customHeight="1">
      <x:c r="A8" s="20" t="str">
        <x:v>1 · Read the evidence</x:v>
      </x:c>
      <x:c r="B8" s="18" t="str">
        <x:v>Published store entries and Jio benefit values have different meanings. None is silently treated as your website quote.</x:v>
      </x:c>
      <x:c r="C8" s="18"/>
      <x:c r="D8" s="18"/>
    </x:row>
    <x:row r="9" ht="57" customHeight="1">
      <x:c r="A9" s="20" t="str">
        <x:v>2 · Enter Your Quote</x:v>
      </x:c>
      <x:c r="B9" s="18" t="str">
        <x:v>Enter matching monthly and annual quotes for the same plan, seat count and purchase route. Blank prices remain blank.</x:v>
      </x:c>
      <x:c r="C9" s="18"/>
      <x:c r="D9" s="18"/>
    </x:row>
    <x:row r="10" ht="57" customHeight="1">
      <x:c r="A10" s="20" t="str">
        <x:v>3 · Set the commitment</x:v>
      </x:c>
      <x:c r="B10" s="18" t="str">
        <x:v>Choose paid seats and the months required. Annual commitments round up to whole years; no automatic prorated refund is assumed.</x:v>
      </x:c>
      <x:c r="C10" s="18"/>
      <x:c r="D10" s="18"/>
    </x:row>
    <x:row r="11" ht="57" customHeight="1">
      <x:c r="A11" s="20" t="str">
        <x:v>4 · Choose tax treatment</x:v>
      </x:c>
      <x:c r="B11" s="18" t="str">
        <x:v>Use Included for final tax-inclusive prices. Use Extra only when the actual quote excludes tax and enter the stated rate.</x:v>
      </x:c>
      <x:c r="C11" s="18"/>
      <x:c r="D11" s="18"/>
    </x:row>
    <x:row r="12" ht="57" customHeight="1">
      <x:c r="A12" s="20" t="str">
        <x:v>5 · Add other expenses</x:v>
      </x:c>
      <x:c r="B12" s="18" t="str">
        <x:v>Monthly extras are per seat; setup is an account-level one-off amount. Use final inclusive amounts when expense tax treatments differ.</x:v>
      </x:c>
      <x:c r="C12" s="18"/>
      <x:c r="D12" s="18"/>
    </x:row>
    <x:row r="13" ht="57" customHeight="1">
      <x:c r="A13" s="20" t="str">
        <x:v>6 · Inspect the example</x:v>
      </x:c>
      <x:c r="B13" s="18" t="str">
        <x:v>Worked Example uses ₹500 monthly and ₹4,000 yearly as an illustration. It is separate from the blank quote entry sheet.</x:v>
      </x:c>
      <x:c r="C13" s="18"/>
      <x:c r="D13" s="18"/>
    </x:row>
    <x:row r="14" ht="57" customHeight="1">
      <x:c r="A14" s="20" t="str">
        <x:v>7 · Confirm before paying</x:v>
      </x:c>
      <x:c r="B14" s="18" t="str">
        <x:v>Verify renewal, account ownership, paid seats, eligibility and cancellation in the actual payment flow.</x:v>
      </x:c>
      <x:c r="C14" s="18"/>
      <x:c r="D14" s="18"/>
    </x:row>
    <x:row r="15">
      <x:c r="A15" s="4"/>
      <x:c r="B15" s="4"/>
      <x:c r="C15" s="4"/>
      <x:c r="D15" s="4"/>
    </x:row>
    <x:row r="16">
      <x:c r="A16" s="4"/>
      <x:c r="B16" s="4"/>
      <x:c r="C16" s="4"/>
      <x:c r="D16" s="4"/>
    </x:row>
    <x:row r="17" ht="25" customHeight="1">
      <x:c r="A17" s="15" t="str">
        <x:v>BOUNDARIES</x:v>
      </x:c>
      <x:c r="B17" s="15"/>
      <x:c r="C17" s="15"/>
      <x:c r="D17" s="15"/>
    </x:row>
    <x:row r="18">
      <x:c r="A18" s="4"/>
      <x:c r="B18" s="4"/>
      <x:c r="C18" s="4"/>
      <x:c r="D18" s="4"/>
    </x:row>
    <x:row r="19" ht="22" customHeight="1">
      <x:c r="A19" s="23" t="str">
        <x:v>No macros, payment-card data, logins or connection to Canva. This workbook performs arithmetic only.</x:v>
      </x:c>
      <x:c r="B19" s="23"/>
      <x:c r="C19" s="23"/>
      <x:c r="D19" s="23"/>
    </x:row>
    <x:row r="20" ht="22" customHeight="1">
      <x:c r="A20" s="23"/>
      <x:c r="B20" s="23"/>
      <x:c r="C20" s="23"/>
      <x:c r="D20" s="23"/>
    </x:row>
    <x:row r="21" ht="22" customHeight="1">
      <x:c r="A21" s="27" t="str">
        <x:v>Prices were retrieved 26 September 2026. Store catalogues can contain several purchase entries; eligibility and final checkout can differ.</x:v>
      </x:c>
      <x:c r="B21" s="27"/>
      <x:c r="C21" s="27"/>
      <x:c r="D21" s="27"/>
    </x:row>
    <x:row r="22" ht="22" customHeight="1">
      <x:c r="A22" s="27"/>
      <x:c r="B22" s="27"/>
      <x:c r="C22" s="27"/>
      <x:c r="D22" s="27"/>
    </x:row>
    <x:row r="23" ht="22" customHeight="1">
      <x:c r="A23" s="23" t="str">
        <x:v>Blue cells are editable inputs. Green text identifies imported reference information. Black cells calculate results. Blank subscription prices are not assumed to be zero.</x:v>
      </x:c>
      <x:c r="B23" s="23"/>
      <x:c r="C23" s="23"/>
      <x:c r="D23" s="23"/>
    </x:row>
    <x:row r="24" ht="22" customHeight="1">
      <x:c r="A24" s="23"/>
      <x:c r="B24" s="23"/>
      <x:c r="C24" s="23"/>
      <x:c r="D24" s="23"/>
    </x:row>
    <x:row r="25" ht="22" customHeight="1">
      <x:c r="A25" s="27" t="str">
        <x:v>Not modelled: mid-cycle seat changes, credits, promotional eligibility, refunds, mixed annual/monthly strategies or differences in invoice tax rounding.</x:v>
      </x:c>
      <x:c r="B25" s="27"/>
      <x:c r="C25" s="27"/>
      <x:c r="D25" s="27"/>
    </x:row>
    <x:row r="26" ht="22" customHeight="1">
      <x:c r="A26" s="27"/>
      <x:c r="B26" s="27"/>
      <x:c r="C26" s="27"/>
      <x:c r="D26" s="27"/>
    </x:row>
    <x:row r="27" ht="22" customHeight="1">
      <x:c r="A27" s="23" t="str">
        <x:v>Review the source and actual renewal quote before relying on any old example. Recommended reference review: 26 October 2026.</x:v>
      </x:c>
      <x:c r="B27" s="23"/>
      <x:c r="C27" s="23"/>
      <x:c r="D27" s="23"/>
    </x:row>
    <x:row r="28" ht="22" customHeight="1">
      <x:c r="A28" s="23"/>
      <x:c r="B28" s="23"/>
      <x:c r="C28" s="23"/>
      <x:c r="D28" s="23"/>
    </x:row>
    <x:row r="29">
      <x:c r="A29" s="4"/>
      <x:c r="B29" s="4"/>
      <x:c r="C29" s="4"/>
      <x:c r="D29" s="4"/>
    </x:row>
    <x:row r="30">
      <x:c r="A30" s="4"/>
      <x:c r="B30" s="4"/>
      <x:c r="C30" s="4"/>
      <x:c r="D30" s="4"/>
    </x:row>
    <x:row r="31">
      <x:c r="A31" s="4"/>
      <x:c r="B31" s="4"/>
      <x:c r="C31" s="4"/>
      <x:c r="D31" s="4"/>
    </x:row>
    <x:row r="32">
      <x:c r="A32" s="4"/>
      <x:c r="B32" s="4"/>
      <x:c r="C32" s="4"/>
      <x:c r="D32" s="4"/>
    </x:row>
    <x:row r="33">
      <x:c r="A33" s="4"/>
      <x:c r="B33" s="4"/>
      <x:c r="C33" s="4"/>
      <x:c r="D33" s="4"/>
    </x:row>
    <x:row r="34">
      <x:c r="A34" s="4"/>
      <x:c r="B34" s="4"/>
      <x:c r="C34" s="4"/>
      <x:c r="D34" s="4"/>
    </x:row>
    <x:row r="35">
      <x:c r="A35" s="4"/>
      <x:c r="B35" s="4"/>
      <x:c r="C35" s="4"/>
      <x:c r="D35" s="4"/>
    </x:row>
    <x:row r="36">
      <x:c r="A36" s="4"/>
      <x:c r="B36" s="4"/>
      <x:c r="C36" s="4"/>
      <x:c r="D36" s="4"/>
    </x:row>
    <x:row r="37">
      <x:c r="A37" s="4"/>
      <x:c r="B37" s="4"/>
      <x:c r="C37" s="4"/>
      <x:c r="D37" s="4"/>
    </x:row>
    <x:row r="38">
      <x:c r="A38" s="4"/>
      <x:c r="B38" s="4"/>
      <x:c r="C38" s="4"/>
      <x:c r="D38" s="4"/>
    </x:row>
    <x:row r="39">
      <x:c r="A39" s="4"/>
      <x:c r="B39" s="4"/>
      <x:c r="C39" s="4"/>
      <x:c r="D39" s="4"/>
    </x:row>
    <x:row r="40">
      <x:c r="A40" s="4"/>
      <x:c r="B40" s="4"/>
      <x:c r="C40" s="4"/>
      <x:c r="D40" s="4"/>
    </x:row>
    <x:row r="41">
      <x:c r="A41" s="4"/>
      <x:c r="B41" s="4"/>
      <x:c r="C41" s="4"/>
      <x:c r="D41" s="4"/>
    </x:row>
    <x:row r="42">
      <x:c r="A42" s="4"/>
      <x:c r="B42" s="4"/>
      <x:c r="C42" s="4"/>
      <x:c r="D42" s="4"/>
    </x:row>
    <x:row r="43">
      <x:c r="A43" s="4"/>
      <x:c r="B43" s="4"/>
      <x:c r="C43" s="4"/>
      <x:c r="D43" s="4"/>
    </x:row>
    <x:row r="44">
      <x:c r="A44" s="4"/>
      <x:c r="B44" s="4"/>
      <x:c r="C44" s="4"/>
      <x:c r="D44" s="4"/>
    </x:row>
    <x:row r="45">
      <x:c r="A45" s="4"/>
      <x:c r="B45" s="4"/>
      <x:c r="C45" s="4"/>
      <x:c r="D45" s="4"/>
    </x:row>
  </x:sheetData>
  <x:mergeCells>
    <x:mergeCell ref="A1:D2"/>
    <x:mergeCell ref="A3:D4"/>
    <x:mergeCell ref="A6:D6"/>
    <x:mergeCell ref="B8:D8"/>
    <x:mergeCell ref="B9:D9"/>
    <x:mergeCell ref="B10:D10"/>
    <x:mergeCell ref="B11:D11"/>
    <x:mergeCell ref="B12:D12"/>
    <x:mergeCell ref="B13:D13"/>
    <x:mergeCell ref="B14:D14"/>
    <x:mergeCell ref="A17:D17"/>
    <x:mergeCell ref="A19:D20"/>
    <x:mergeCell ref="A21:D22"/>
    <x:mergeCell ref="A23:D24"/>
    <x:mergeCell ref="A25:D26"/>
    <x:mergeCell ref="A27:D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18" hidden="0" customWidth="1"/>
    <x:col min="4" max="4" width="18" hidden="0" customWidth="1"/>
    <x:col min="5" max="5" width="53" hidden="0" customWidth="1"/>
    <x:col min="6" max="6" width="30" hidden="0" customWidth="1"/>
  </x:cols>
  <x:sheetData>
    <x:row r="1" ht="22" customHeight="1">
      <x:c r="A1" s="7" t="str">
        <x:v>PRICE EVIDENCE • NOT YOUR CHECKOUT</x:v>
      </x:c>
      <x:c r="B1" s="7"/>
      <x:c r="C1" s="7"/>
      <x:c r="D1" s="7"/>
      <x:c r="E1" s="7"/>
      <x:c r="F1" s="7"/>
    </x:row>
    <x:row r="2" ht="22" customHeight="1">
      <x:c r="A2" s="7"/>
      <x:c r="B2" s="7"/>
      <x:c r="C2" s="7"/>
      <x:c r="D2" s="7"/>
      <x:c r="E2" s="7"/>
      <x:c r="F2" s="7"/>
    </x:row>
    <x:row r="3" ht="22" customHeight="1">
      <x:c r="A3" s="11" t="str">
        <x:v>India App Store purchase entries and Jio benefit values must not be combined into a universal price list.</x:v>
      </x:c>
      <x:c r="B3" s="11"/>
      <x:c r="C3" s="11"/>
      <x:c r="D3" s="11"/>
      <x:c r="E3" s="11"/>
      <x:c r="F3" s="11"/>
    </x:row>
    <x:row r="4" ht="22" customHeight="1">
      <x:c r="A4" s="11"/>
      <x:c r="B4" s="11"/>
      <x:c r="C4" s="11"/>
      <x:c r="D4" s="11"/>
      <x:c r="E4" s="11"/>
      <x:c r="F4" s="11"/>
    </x:row>
    <x:row r="5">
      <x:c r="A5" s="4"/>
      <x:c r="B5" s="4"/>
      <x:c r="C5" s="4"/>
      <x:c r="D5" s="4"/>
      <x:c r="E5" s="4"/>
      <x:c r="F5" s="4"/>
    </x:row>
    <x:row r="6" ht="34" customHeight="1">
      <x:c r="A6" s="32" t="str">
        <x:v>Plan / evidence</x:v>
      </x:c>
      <x:c r="B6" s="32" t="str">
        <x:v>Billing route</x:v>
      </x:c>
      <x:c r="C6" s="32" t="str">
        <x:v>Monthly (INR)</x:v>
      </x:c>
      <x:c r="D6" s="32" t="str">
        <x:v>Yearly (INR)</x:v>
      </x:c>
      <x:c r="E6" s="32" t="str">
        <x:v>What this figure proves / does not prove</x:v>
      </x:c>
      <x:c r="F6" s="32" t="str">
        <x:v>Source key</x:v>
      </x:c>
    </x:row>
    <x:row r="7" ht="68" customHeight="1">
      <x:c r="A7" s="40" t="str">
        <x:v>Canva Free</x:v>
      </x:c>
      <x:c r="B7" s="40" t="str">
        <x:v>Canva plan page</x:v>
      </x:c>
      <x:c r="C7" s="70" t="n">
        <x:v>0</x:v>
      </x:c>
      <x:c r="D7" s="70" t="n">
        <x:v>0</x:v>
      </x:c>
      <x:c r="E7" s="18" t="str">
        <x:v>Free subscription; paid assets/services are not all included.</x:v>
      </x:c>
      <x:c r="F7" s="18" t="str">
        <x:v>plans</x:v>
      </x:c>
    </x:row>
    <x:row r="8" ht="68" customHeight="1">
      <x:c r="A8" s="40" t="str">
        <x:v>Canva Pro • entry A</x:v>
      </x:c>
      <x:c r="B8" s="40" t="str">
        <x:v>India App Store</x:v>
      </x:c>
      <x:c r="C8" s="70" t="n">
        <x:v>500</x:v>
      </x:c>
      <x:c r="D8" s="70" t="n">
        <x:v>4000</x:v>
      </x:c>
      <x:c r="E8" s="18" t="str">
        <x:v>Separate listed entries. Not a confirmed matched web or Android quote.</x:v>
      </x:c>
      <x:c r="F8" s="18" t="str">
        <x:v>apple</x:v>
      </x:c>
    </x:row>
    <x:row r="9" ht="68" customHeight="1">
      <x:c r="A9" s="40" t="str">
        <x:v>Canva Pro • other entries</x:v>
      </x:c>
      <x:c r="B9" s="40" t="str">
        <x:v>India App Store</x:v>
      </x:c>
      <x:c r="C9" s="70" t="n">
        <x:v>499</x:v>
      </x:c>
      <x:c r="D9" s="70" t="n">
        <x:v>3999</x:v>
      </x:c>
      <x:c r="E9" s="18" t="str">
        <x:v>Other catalogue entries; not guaranteed available to every account.</x:v>
      </x:c>
      <x:c r="F9" s="18" t="str">
        <x:v>apple</x:v>
      </x:c>
    </x:row>
    <x:row r="10" ht="68" customHeight="1">
      <x:c r="A10" s="40" t="str">
        <x:v>Canva Pro Lite</x:v>
      </x:c>
      <x:c r="B10" s="40" t="str">
        <x:v>Jio benefit value</x:v>
      </x:c>
      <x:c r="C10" s="70"/>
      <x:c r="D10" s="70" t="n">
        <x:v>1590</x:v>
      </x:c>
      <x:c r="E10" s="18" t="str">
        <x:v>Twelve-month stated benefit value, NOT verified as a retail annual quote. Monthly retail price unverified.</x:v>
      </x:c>
      <x:c r="F10" s="18" t="str">
        <x:v>jio</x:v>
      </x:c>
    </x:row>
    <x:row r="11" ht="68" customHeight="1">
      <x:c r="A11" s="40" t="str">
        <x:v>Business • listed entry</x:v>
      </x:c>
      <x:c r="B11" s="40" t="str">
        <x:v>India App Store</x:v>
      </x:c>
      <x:c r="C11" s="70" t="n">
        <x:v>679</x:v>
      </x:c>
      <x:c r="D11" s="70" t="n">
        <x:v>6800</x:v>
      </x:c>
      <x:c r="E11" s="18" t="str">
        <x:v>Store entries, NOT a verified team seat quote. Confirm billing unit and seats.</x:v>
      </x:c>
      <x:c r="F11" s="18" t="str">
        <x:v>apple</x:v>
      </x:c>
    </x:row>
    <x:row r="12" ht="68" customHeight="1">
      <x:c r="A12" s="40" t="str">
        <x:v>Business • other monthly</x:v>
      </x:c>
      <x:c r="B12" s="40" t="str">
        <x:v>India App Store</x:v>
      </x:c>
      <x:c r="C12" s="70" t="n">
        <x:v>650</x:v>
      </x:c>
      <x:c r="D12" s="70"/>
      <x:c r="E12" s="18" t="str">
        <x:v>Another monthly purchase entry. No matching annual SKU inferred.</x:v>
      </x:c>
      <x:c r="F12" s="18" t="str">
        <x:v>apple</x:v>
      </x:c>
    </x:row>
    <x:row r="13" ht="68" customHeight="1">
      <x:c r="A13" s="40" t="str">
        <x:v>Canva Teams • existing</x:v>
      </x:c>
      <x:c r="B13" s="40" t="str">
        <x:v>Your billing account</x:v>
      </x:c>
      <x:c r="C13" s="70"/>
      <x:c r="D13" s="70"/>
      <x:c r="E13" s="18" t="str">
        <x:v>Legacy; closed to new sign-ups. Existing account pricing must be checked.</x:v>
      </x:c>
      <x:c r="F13" s="18" t="str">
        <x:v>legacy</x:v>
      </x:c>
    </x:row>
    <x:row r="14" ht="68" customHeight="1">
      <x:c r="A14" s="40" t="str">
        <x:v>Canva Enterprise</x:v>
      </x:c>
      <x:c r="B14" s="40" t="str">
        <x:v>Canva sales</x:v>
      </x:c>
      <x:c r="C14" s="70"/>
      <x:c r="D14" s="70"/>
      <x:c r="E14" s="18" t="str">
        <x:v>Sales quote required; no public INR price assumed.</x:v>
      </x:c>
      <x:c r="F14" s="18" t="str">
        <x:v>plans</x:v>
      </x:c>
    </x:row>
    <x:row r="15">
      <x:c r="A15" s="4"/>
      <x:c r="B15" s="4"/>
      <x:c r="C15" s="4"/>
      <x:c r="D15" s="4"/>
      <x:c r="E15" s="4"/>
      <x:c r="F15" s="4"/>
    </x:row>
    <x:row r="16">
      <x:c r="A16" s="4"/>
      <x:c r="B16" s="4"/>
      <x:c r="C16" s="4"/>
      <x:c r="D16" s="4"/>
      <x:c r="E16" s="4"/>
      <x:c r="F16" s="4"/>
    </x:row>
    <x:row r="17" ht="25" customHeight="1">
      <x:c r="A17" s="15" t="str">
        <x:v>EVIDENCE RULES</x:v>
      </x:c>
      <x:c r="B17" s="15"/>
      <x:c r="C17" s="15"/>
      <x:c r="D17" s="15"/>
      <x:c r="E17" s="15"/>
      <x:c r="F17" s="15"/>
    </x:row>
    <x:row r="18">
      <x:c r="A18" s="4"/>
      <x:c r="B18" s="4"/>
      <x:c r="C18" s="4"/>
      <x:c r="D18" s="4"/>
      <x:c r="E18" s="4"/>
      <x:c r="F18" s="4"/>
    </x:row>
    <x:row r="19" ht="23" customHeight="1">
      <x:c r="A19" s="18" t="str">
        <x:v>Do not fill Pro Lite's missing monthly price with ₹199 from third-party blogs: it was not verified from a primary price source here.</x:v>
      </x:c>
      <x:c r="B19" s="18"/>
      <x:c r="C19" s="18"/>
      <x:c r="D19" s="18"/>
      <x:c r="E19" s="18"/>
      <x:c r="F19" s="18"/>
    </x:row>
    <x:row r="20" ht="23" customHeight="1">
      <x:c r="A20" s="18"/>
      <x:c r="B20" s="18"/>
      <x:c r="C20" s="18"/>
      <x:c r="D20" s="18"/>
      <x:c r="E20" s="18"/>
      <x:c r="F20" s="18"/>
    </x:row>
    <x:row r="21" ht="23" customHeight="1">
      <x:c r="A21" s="18" t="str">
        <x:v>Do not assume App Store entry A and the other entries are freely interchangeable prices or matched subscription offers.</x:v>
      </x:c>
      <x:c r="B21" s="18"/>
      <x:c r="C21" s="18"/>
      <x:c r="D21" s="18"/>
      <x:c r="E21" s="18"/>
      <x:c r="F21" s="18"/>
    </x:row>
    <x:row r="22" ht="23" customHeight="1">
      <x:c r="A22" s="18"/>
      <x:c r="B22" s="18"/>
      <x:c r="C22" s="18"/>
      <x:c r="D22" s="18"/>
      <x:c r="E22" s="18"/>
      <x:c r="F22" s="18"/>
    </x:row>
    <x:row r="23" ht="23" customHeight="1">
      <x:c r="A23" s="18" t="str">
        <x:v>Canva's direct India pricing endpoint was inaccessible to the research tool. Use the actual checkout for web/Android prices.</x:v>
      </x:c>
      <x:c r="B23" s="18"/>
      <x:c r="C23" s="18"/>
      <x:c r="D23" s="18"/>
      <x:c r="E23" s="18"/>
      <x:c r="F23" s="18"/>
    </x:row>
    <x:row r="24" ht="23" customHeight="1">
      <x:c r="A24" s="18"/>
      <x:c r="B24" s="18"/>
      <x:c r="C24" s="18"/>
      <x:c r="D24" s="18"/>
      <x:c r="E24" s="18"/>
      <x:c r="F24" s="18"/>
    </x:row>
    <x:row r="25" ht="23" customHeight="1">
      <x:c r="A25" s="18" t="str">
        <x:v>A catalogue price or benefit value is not a guaranteed renewal. Sources are dated records; check current terms and the actual payment confirmation.</x:v>
      </x:c>
      <x:c r="B25" s="18"/>
      <x:c r="C25" s="18"/>
      <x:c r="D25" s="18"/>
      <x:c r="E25" s="18"/>
      <x:c r="F25" s="18"/>
    </x:row>
    <x:row r="26" ht="23" customHeight="1">
      <x:c r="A26" s="18"/>
      <x:c r="B26" s="18"/>
      <x:c r="C26" s="18"/>
      <x:c r="D26" s="18"/>
      <x:c r="E26" s="18"/>
      <x:c r="F26" s="18"/>
    </x:row>
    <x:row r="27">
      <x:c r="A27" s="4"/>
      <x:c r="B27" s="4"/>
      <x:c r="C27" s="4"/>
      <x:c r="D27" s="4"/>
      <x:c r="E27" s="4"/>
      <x:c r="F27" s="4"/>
    </x:row>
    <x:row r="28">
      <x:c r="A28" s="4"/>
      <x:c r="B28" s="4"/>
      <x:c r="C28" s="4"/>
      <x:c r="D28" s="4"/>
      <x:c r="E28" s="4"/>
      <x:c r="F28" s="4"/>
    </x:row>
    <x:row r="29">
      <x:c r="A29" s="18" t="str">
        <x:v>Source keys refer to the Sources worksheet. Research captured: 26 September 2026. Amounts are not extrapolated from foreign currencies.</x:v>
      </x:c>
      <x:c r="B29" s="18"/>
      <x:c r="C29" s="18"/>
      <x:c r="D29" s="18"/>
      <x:c r="E29" s="18"/>
      <x:c r="F29" s="18"/>
    </x:row>
    <x:row r="30">
      <x:c r="A30" s="18"/>
      <x:c r="B30" s="18"/>
      <x:c r="C30" s="18"/>
      <x:c r="D30" s="18"/>
      <x:c r="E30" s="18"/>
      <x:c r="F30" s="18"/>
    </x:row>
    <x:row r="31">
      <x:c r="A31" s="4"/>
      <x:c r="B31" s="4"/>
      <x:c r="C31" s="4"/>
      <x:c r="D31" s="4"/>
      <x:c r="E31" s="4"/>
      <x:c r="F31" s="4"/>
    </x:row>
    <x:row r="32">
      <x:c r="A32" s="4"/>
      <x:c r="B32" s="4"/>
      <x:c r="C32" s="4"/>
      <x:c r="D32" s="4"/>
      <x:c r="E32" s="4"/>
      <x:c r="F32" s="4"/>
    </x:row>
    <x:row r="33">
      <x:c r="A33" s="4"/>
      <x:c r="B33" s="4"/>
      <x:c r="C33" s="4"/>
      <x:c r="D33" s="4"/>
      <x:c r="E33" s="4"/>
      <x:c r="F33" s="4"/>
    </x:row>
    <x:row r="34">
      <x:c r="A34" s="4"/>
      <x:c r="B34" s="4"/>
      <x:c r="C34" s="4"/>
      <x:c r="D34" s="4"/>
      <x:c r="E34" s="4"/>
      <x:c r="F34" s="4"/>
    </x:row>
    <x:row r="35">
      <x:c r="A35" s="4"/>
      <x:c r="B35" s="4"/>
      <x:c r="C35" s="4"/>
      <x:c r="D35" s="4"/>
      <x:c r="E35" s="4"/>
      <x:c r="F35" s="4"/>
    </x:row>
    <x:row r="36">
      <x:c r="A36" s="4"/>
      <x:c r="B36" s="4"/>
      <x:c r="C36" s="4"/>
      <x:c r="D36" s="4"/>
      <x:c r="E36" s="4"/>
      <x:c r="F36" s="4"/>
    </x:row>
    <x:row r="37">
      <x:c r="A37" s="4"/>
      <x:c r="B37" s="4"/>
      <x:c r="C37" s="4"/>
      <x:c r="D37" s="4"/>
      <x:c r="E37" s="4"/>
      <x:c r="F37" s="4"/>
    </x:row>
    <x:row r="38">
      <x:c r="A38" s="4"/>
      <x:c r="B38" s="4"/>
      <x:c r="C38" s="4"/>
      <x:c r="D38" s="4"/>
      <x:c r="E38" s="4"/>
      <x:c r="F38" s="4"/>
    </x:row>
    <x:row r="39">
      <x:c r="A39" s="4"/>
      <x:c r="B39" s="4"/>
      <x:c r="C39" s="4"/>
      <x:c r="D39" s="4"/>
      <x:c r="E39" s="4"/>
      <x:c r="F39" s="4"/>
    </x:row>
    <x:row r="40">
      <x:c r="A40" s="4"/>
      <x:c r="B40" s="4"/>
      <x:c r="C40" s="4"/>
      <x:c r="D40" s="4"/>
      <x:c r="E40" s="4"/>
      <x:c r="F40" s="4"/>
    </x:row>
    <x:row r="41">
      <x:c r="A41" s="4"/>
      <x:c r="B41" s="4"/>
      <x:c r="C41" s="4"/>
      <x:c r="D41" s="4"/>
      <x:c r="E41" s="4"/>
      <x:c r="F41" s="4"/>
    </x:row>
    <x:row r="42">
      <x:c r="A42" s="4"/>
      <x:c r="B42" s="4"/>
      <x:c r="C42" s="4"/>
      <x:c r="D42" s="4"/>
      <x:c r="E42" s="4"/>
      <x:c r="F42" s="4"/>
    </x:row>
    <x:row r="43">
      <x:c r="A43" s="4"/>
      <x:c r="B43" s="4"/>
      <x:c r="C43" s="4"/>
      <x:c r="D43" s="4"/>
      <x:c r="E43" s="4"/>
      <x:c r="F43" s="4"/>
    </x:row>
    <x:row r="44">
      <x:c r="A44" s="4"/>
      <x:c r="B44" s="4"/>
      <x:c r="C44" s="4"/>
      <x:c r="D44" s="4"/>
      <x:c r="E44" s="4"/>
      <x:c r="F44" s="4"/>
    </x:row>
    <x:row r="45">
      <x:c r="A45" s="4"/>
      <x:c r="B45" s="4"/>
      <x:c r="C45" s="4"/>
      <x:c r="D45" s="4"/>
      <x:c r="E45" s="4"/>
      <x:c r="F45" s="4"/>
    </x:row>
  </x:sheetData>
  <x:mergeCells>
    <x:mergeCell ref="A1:F2"/>
    <x:mergeCell ref="A3:F4"/>
    <x:mergeCell ref="A17:F17"/>
    <x:mergeCell ref="A19:F20"/>
    <x:mergeCell ref="A21:F22"/>
    <x:mergeCell ref="A23:F24"/>
    <x:mergeCell ref="A25:F26"/>
    <x:mergeCell ref="A29:F30"/>
  </x:mergeCells>
  <x:pageMargins left="0.7" right="0.7" top="0.75" bottom="0.75" header="0.3" footer="0.3"/>
  <x:legacyDrawing xmlns:ns0="http://schemas.openxmlformats.org/officeDocument/2006/relationships" ns0:id="rIdSSNoteVML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0" hidden="0" customWidth="1"/>
    <x:col min="4" max="4" width="28" hidden="0" customWidth="1"/>
    <x:col min="5" max="5" width="28" hidden="0" customWidth="1"/>
    <x:col min="6" max="6" width="18" hidden="0" customWidth="1"/>
  </x:cols>
  <x:sheetData>
    <x:row r="1" ht="22" customHeight="1">
      <x:c r="A1" s="7" t="str">
        <x:v>YOUR QUOTE • EDIT BLUE CELLS</x:v>
      </x:c>
      <x:c r="B1" s="7"/>
      <x:c r="C1" s="7"/>
      <x:c r="D1" s="7"/>
      <x:c r="E1" s="7"/>
      <x:c r="F1" s="7"/>
    </x:row>
    <x:row r="2" ht="22" customHeight="1">
      <x:c r="A2" s="7"/>
      <x:c r="B2" s="7"/>
      <x:c r="C2" s="7"/>
      <x:c r="D2" s="7"/>
      <x:c r="E2" s="7"/>
      <x:c r="F2" s="7"/>
    </x:row>
    <x:row r="3" ht="22" customHeight="1">
      <x:c r="A3" s="11" t="str">
        <x:v>Enter the actual figures for one plan and purchase route. Confirm billing-unit and tax treatment before comparing.</x:v>
      </x:c>
      <x:c r="B3" s="11"/>
      <x:c r="C3" s="11"/>
      <x:c r="D3" s="11"/>
      <x:c r="E3" s="11"/>
      <x:c r="F3" s="11"/>
    </x:row>
    <x:row r="4" ht="22" customHeight="1">
      <x:c r="A4" s="11"/>
      <x:c r="B4" s="11"/>
      <x:c r="C4" s="11"/>
      <x:c r="D4" s="11"/>
      <x:c r="E4" s="11"/>
      <x:c r="F4" s="11"/>
    </x:row>
    <x:row r="5">
      <x:c r="A5" s="4"/>
      <x:c r="B5" s="4"/>
      <x:c r="C5" s="4"/>
      <x:c r="D5" s="4"/>
      <x:c r="E5" s="4"/>
      <x:c r="F5" s="4"/>
    </x:row>
    <x:row r="6" ht="25" customHeight="1">
      <x:c r="A6" s="15" t="str">
        <x:v>INPUTS</x:v>
      </x:c>
      <x:c r="B6" s="15"/>
      <x:c r="C6" s="15"/>
      <x:c r="D6" s="15"/>
      <x:c r="E6" s="15"/>
      <x:c r="F6" s="15"/>
    </x:row>
    <x:row r="7" ht="39" customHeight="1">
      <x:c r="A7" s="18" t="str">
        <x:v>Selected plan</x:v>
      </x:c>
      <x:c r="B7" s="18"/>
      <x:c r="C7" s="43" t="str">
        <x:v>Pro</x:v>
      </x:c>
      <x:c r="D7" s="18" t="str">
        <x:v>Use your exact plan label; no plan price is automatically inserted.</x:v>
      </x:c>
      <x:c r="E7" s="18"/>
      <x:c r="F7" s="18"/>
    </x:row>
    <x:row r="8" ht="39" customHeight="1">
      <x:c r="A8" s="18" t="str">
        <x:v>Purchase route</x:v>
      </x:c>
      <x:c r="B8" s="18"/>
      <x:c r="C8" s="43" t="str">
        <x:v>Web</x:v>
      </x:c>
      <x:c r="D8" s="18" t="str">
        <x:v>Web / iOS / Android / other. Compare both quotes on the same basis.</x:v>
      </x:c>
      <x:c r="E8" s="18"/>
      <x:c r="F8" s="18"/>
    </x:row>
    <x:row r="9" ht="39" customHeight="1">
      <x:c r="A9" s="18" t="str">
        <x:v>Paid seats</x:v>
      </x:c>
      <x:c r="B9" s="18"/>
      <x:c r="C9" s="46" t="n">
        <x:v>1</x:v>
      </x:c>
      <x:c r="D9" s="18" t="str">
        <x:v>For a personal subscription use 1. Business needs its confirmed per-seat price.</x:v>
      </x:c>
      <x:c r="E9" s="18"/>
      <x:c r="F9" s="18"/>
    </x:row>
    <x:row r="10" ht="39" customHeight="1">
      <x:c r="A10" s="18" t="str">
        <x:v>Months required</x:v>
      </x:c>
      <x:c r="B10" s="18"/>
      <x:c r="C10" s="46" t="n">
        <x:v>12</x:v>
      </x:c>
      <x:c r="D10" s="18" t="str">
        <x:v>Whole months 1–36. Annual commitments round up to full years.</x:v>
      </x:c>
      <x:c r="E10" s="18"/>
      <x:c r="F10" s="18"/>
    </x:row>
    <x:row r="11" ht="39" customHeight="1">
      <x:c r="A11" s="18" t="str">
        <x:v>Monthly quote / seat</x:v>
      </x:c>
      <x:c r="B11" s="18"/>
      <x:c r="C11" s="72"/>
      <x:c r="D11" s="18" t="str">
        <x:v>Blank until entered. INR per person for one month, on the chosen route.</x:v>
      </x:c>
      <x:c r="E11" s="18"/>
      <x:c r="F11" s="18"/>
    </x:row>
    <x:row r="12" ht="39" customHeight="1">
      <x:c r="A12" s="18" t="str">
        <x:v>Annual quote / seat</x:v>
      </x:c>
      <x:c r="B12" s="18"/>
      <x:c r="C12" s="72"/>
      <x:c r="D12" s="18" t="str">
        <x:v>Blank until entered. INR per person for a whole year.</x:v>
      </x:c>
      <x:c r="E12" s="18"/>
      <x:c r="F12" s="18"/>
    </x:row>
    <x:row r="13" ht="39" customHeight="1">
      <x:c r="A13" s="18" t="str">
        <x:v>Tax treatment</x:v>
      </x:c>
      <x:c r="B13" s="18"/>
      <x:c r="C13" s="43" t="str">
        <x:v>Included</x:v>
      </x:c>
      <x:c r="D13" s="18" t="str">
        <x:v>Included = final price. Extra = separately excluded tax.</x:v>
      </x:c>
      <x:c r="E13" s="18"/>
      <x:c r="F13" s="18"/>
    </x:row>
    <x:row r="14" ht="39" customHeight="1">
      <x:c r="A14" s="18" t="str">
        <x:v>Extra tax rate</x:v>
      </x:c>
      <x:c r="B14" s="18"/>
      <x:c r="C14" s="50" t="n">
        <x:v>0</x:v>
      </x:c>
      <x:c r="D14" s="18" t="str">
        <x:v>Enter only the rate stated on a tax-exclusive quote.</x:v>
      </x:c>
      <x:c r="E14" s="18"/>
      <x:c r="F14" s="18"/>
    </x:row>
    <x:row r="15" ht="39" customHeight="1">
      <x:c r="A15" s="18" t="str">
        <x:v>Monthly extras / seat</x:v>
      </x:c>
      <x:c r="B15" s="18"/>
      <x:c r="C15" s="72" t="n">
        <x:v>0</x:v>
      </x:c>
      <x:c r="D15" s="18" t="str">
        <x:v>Same recurring extras on either option; change scope separately if they differ.</x:v>
      </x:c>
      <x:c r="E15" s="18"/>
      <x:c r="F15" s="18"/>
    </x:row>
    <x:row r="16" ht="39" customHeight="1">
      <x:c r="A16" s="18" t="str">
        <x:v>One-off account cost</x:v>
      </x:c>
      <x:c r="B16" s="18"/>
      <x:c r="C16" s="72" t="n">
        <x:v>0</x:v>
      </x:c>
      <x:c r="D16" s="18" t="str">
        <x:v>Setup expense once, not multiplied by seat count.</x:v>
      </x:c>
      <x:c r="E16" s="18"/>
      <x:c r="F16" s="18"/>
    </x:row>
    <x:row r="17" ht="39" customHeight="1">
      <x:c r="A17" s="18" t="str">
        <x:v>Next renewal date</x:v>
      </x:c>
      <x:c r="B17" s="18"/>
      <x:c r="C17" s="43" t="str">
        <x:v>Not entered</x:v>
      </x:c>
      <x:c r="D17" s="18" t="str">
        <x:v>Record the actual date; do not put credentials or card details here.</x:v>
      </x:c>
      <x:c r="E17" s="18"/>
      <x:c r="F17" s="18"/>
    </x:row>
    <x:row r="18">
      <x:c r="A18" s="4"/>
      <x:c r="B18" s="4"/>
      <x:c r="C18" s="4"/>
      <x:c r="D18" s="4"/>
      <x:c r="E18" s="4"/>
      <x:c r="F18" s="4"/>
    </x:row>
    <x:row r="19" ht="25" customHeight="1">
      <x:c r="A19" s="15" t="str">
        <x:v>RESULTS • FORMULAS</x:v>
      </x:c>
      <x:c r="B19" s="15"/>
      <x:c r="C19" s="15"/>
      <x:c r="D19" s="15"/>
      <x:c r="E19" s="15"/>
      <x:c r="F19" s="15"/>
    </x:row>
    <x:row r="20" ht="42" customHeight="1">
      <x:c r="A20" s="18" t="str">
        <x:v>Input check</x:v>
      </x:c>
      <x:c r="B20" s="18"/>
      <x:c r="C20" s="18" t="str">
        <x:f>IF(OR(COUNT(C9:C10)&lt;&gt;2,COUNT(C14:C16)&lt;&gt;3,AND(NOT(ISBLANK(C11)),NOT(ISNUMBER(C11))),AND(NOT(ISBLANK(C12)),NOT(ISNUMBER(C12)))),"Check inputs",IF(OR(C9&lt;1,C9&gt;100,MOD(C9,1)&lt;&gt;0,C10&lt;1,C10&gt;36,MOD(C10,1)&lt;&gt;0,C14&lt;0,C14&gt;1,AND(C13&lt;&gt;"Included",C13&lt;&gt;"Extra"),C11&lt;0,C12&lt;0,C15&lt;0,C16&lt;0),"Check inputs","OK"))</x:f>
        <x:v>OK</x:v>
      </x:c>
      <x:c r="D20" s="18" t="str">
        <x:v>Numeric, non-negative values required; seats and months must be whole.</x:v>
      </x:c>
      <x:c r="E20" s="18"/>
      <x:c r="F20" s="18"/>
    </x:row>
    <x:row r="21" ht="42" customHeight="1">
      <x:c r="A21" s="18" t="str">
        <x:v>Monthly incl. tax / seat</x:v>
      </x:c>
      <x:c r="B21" s="18"/>
      <x:c r="C21" s="74" t="str">
        <x:f>IF(OR(C20&lt;&gt;"OK",COUNT(C11)=0),"",ROUND(C11*IF(C13="Extra",1+C14,1),2))</x:f>
      </x:c>
      <x:c r="D21" s="18" t="str">
        <x:v>No additional tax is added in Included mode.</x:v>
      </x:c>
      <x:c r="E21" s="18"/>
      <x:c r="F21" s="18"/>
    </x:row>
    <x:row r="22" ht="42" customHeight="1">
      <x:c r="A22" s="18" t="str">
        <x:v>Annual incl. tax / seat</x:v>
      </x:c>
      <x:c r="B22" s="18"/>
      <x:c r="C22" s="74" t="str">
        <x:f>IF(OR(C20&lt;&gt;"OK",COUNT(C12)=0),"",ROUND(C12*IF(C13="Extra",1+C14,1),2))</x:f>
      </x:c>
      <x:c r="D22" s="18" t="str">
        <x:v>One annual payment per seat.</x:v>
      </x:c>
      <x:c r="E22" s="18"/>
      <x:c r="F22" s="18"/>
    </x:row>
    <x:row r="23" ht="42" customHeight="1">
      <x:c r="A23" s="18" t="str">
        <x:v>Whole annual terms</x:v>
      </x:c>
      <x:c r="B23" s="18"/>
      <x:c r="C23" s="18" t="n">
        <x:f>IF(C20&lt;&gt;"OK","",ROUNDUP(C10/12,0))</x:f>
        <x:v>1</x:v>
      </x:c>
      <x:c r="D23" s="18" t="str">
        <x:v>A 13-month horizon requires two annual commitments here.</x:v>
      </x:c>
      <x:c r="E23" s="18"/>
      <x:c r="F23" s="18"/>
    </x:row>
    <x:row r="24" ht="42" customHeight="1">
      <x:c r="A24" s="52" t="str">
        <x:v>Total: monthly route</x:v>
      </x:c>
      <x:c r="B24" s="52"/>
      <x:c r="C24" s="80" t="str">
        <x:f>IF(COUNT(C21)=0,"",ROUND(C21*C9*C10+(C15*C9*C10+C16)*IF(C13="Extra",1+C14,1),2))</x:f>
      </x:c>
      <x:c r="D24" s="52" t="str">
        <x:v>Monthly payments + extras for required months + one-off cost.</x:v>
      </x:c>
      <x:c r="E24" s="52"/>
      <x:c r="F24" s="52"/>
    </x:row>
    <x:row r="25" ht="42" customHeight="1">
      <x:c r="A25" s="52" t="str">
        <x:v>Total: annual route</x:v>
      </x:c>
      <x:c r="B25" s="52"/>
      <x:c r="C25" s="80" t="str">
        <x:f>IF(COUNT(C22)=0,"",ROUND(C22*C9*C23+(C15*C9*C10+C16)*IF(C13="Extra",1+C14,1),2))</x:f>
      </x:c>
      <x:c r="D25" s="52" t="str">
        <x:v>Full annual payments + same extras for required months + one-off cost.</x:v>
      </x:c>
      <x:c r="E25" s="52"/>
      <x:c r="F25" s="52"/>
    </x:row>
    <x:row r="26" ht="42" customHeight="1">
      <x:c r="A26" s="52" t="str">
        <x:v>Monthly total − annual</x:v>
      </x:c>
      <x:c r="B26" s="52"/>
      <x:c r="C26" s="80" t="str">
        <x:f>IF(COUNT(C24:C25)&lt;&gt;2,"",ROUND(C24-C25,2))</x:f>
      </x:c>
      <x:c r="D26" s="52" t="str">
        <x:v>Positive = annual lower. Negative = monthly lower under these inputs.</x:v>
      </x:c>
      <x:c r="E26" s="52"/>
      <x:c r="F26" s="52"/>
    </x:row>
    <x:row r="27" ht="42" customHeight="1">
      <x:c r="A27" s="18" t="str">
        <x:v>Annual / 12 per seat</x:v>
      </x:c>
      <x:c r="B27" s="18"/>
      <x:c r="C27" s="74" t="str">
        <x:f>IF(COUNT(C22)=0,"",ROUND(C22/12,2))</x:f>
      </x:c>
      <x:c r="D27" s="18" t="str">
        <x:v>Budget equivalent only; not a monthly payment schedule.</x:v>
      </x:c>
      <x:c r="E27" s="18"/>
      <x:c r="F27" s="18"/>
    </x:row>
    <x:row r="28" ht="42" customHeight="1">
      <x:c r="A28" s="18" t="str">
        <x:v>Cost-only result</x:v>
      </x:c>
      <x:c r="B28" s="18"/>
      <x:c r="C28" s="18" t="str">
        <x:f>IF(COUNT(C24:C25)&lt;&gt;2,"Enter both quotes",IF(C24=C25,"Equal total",IF(C24&lt;C25,"Monthly total lower","Annual total lower")))</x:f>
        <x:v>Enter both quotes</x:v>
      </x:c>
      <x:c r="D28" s="18" t="str">
        <x:v>No universal recommendation. Check eligibility and cancellation too.</x:v>
      </x:c>
      <x:c r="E28" s="18"/>
      <x:c r="F28" s="18"/>
    </x:row>
    <x:row r="29">
      <x:c r="A29" s="4"/>
      <x:c r="B29" s="4"/>
      <x:c r="C29" s="4"/>
      <x:c r="D29" s="4"/>
      <x:c r="E29" s="4"/>
      <x:c r="F29" s="4"/>
    </x:row>
    <x:row r="30">
      <x:c r="A30" s="4"/>
      <x:c r="B30" s="4"/>
      <x:c r="C30" s="4"/>
      <x:c r="D30" s="4"/>
      <x:c r="E30" s="4"/>
      <x:c r="F30" s="4"/>
    </x:row>
    <x:row r="31" ht="23" customHeight="1">
      <x:c r="A31" s="59" t="str">
        <x:v>Model limitations: no refunds, credits, rate changes, mid-cycle additions, mixed billing periods or varying tax treatment. An annual-plus-monthly strategy may cost less over some horizons; calculate it separately if offered. The same extras are assumed for both routes.</x:v>
      </x:c>
      <x:c r="B31" s="59"/>
      <x:c r="C31" s="59"/>
      <x:c r="D31" s="59"/>
      <x:c r="E31" s="59"/>
      <x:c r="F31" s="59"/>
    </x:row>
    <x:row r="32" ht="23" customHeight="1">
      <x:c r="A32" s="59"/>
      <x:c r="B32" s="59"/>
      <x:c r="C32" s="59"/>
      <x:c r="D32" s="59"/>
      <x:c r="E32" s="59"/>
      <x:c r="F32" s="59"/>
    </x:row>
    <x:row r="33" ht="23" customHeight="1">
      <x:c r="A33" s="59"/>
      <x:c r="B33" s="59"/>
      <x:c r="C33" s="59"/>
      <x:c r="D33" s="59"/>
      <x:c r="E33" s="59"/>
      <x:c r="F33" s="59"/>
    </x:row>
    <x:row r="34">
      <x:c r="A34" s="4"/>
      <x:c r="B34" s="4"/>
      <x:c r="C34" s="4"/>
      <x:c r="D34" s="4"/>
      <x:c r="E34" s="4"/>
      <x:c r="F34" s="4"/>
    </x:row>
    <x:row r="35">
      <x:c r="A35" s="4"/>
      <x:c r="B35" s="4"/>
      <x:c r="C35" s="4"/>
      <x:c r="D35" s="4"/>
      <x:c r="E35" s="4"/>
      <x:c r="F35" s="4"/>
    </x:row>
    <x:row r="36">
      <x:c r="A36" s="4"/>
      <x:c r="B36" s="4"/>
      <x:c r="C36" s="4"/>
      <x:c r="D36" s="4"/>
      <x:c r="E36" s="4"/>
      <x:c r="F36" s="4"/>
    </x:row>
    <x:row r="37">
      <x:c r="A37" s="4"/>
      <x:c r="B37" s="4"/>
      <x:c r="C37" s="4"/>
      <x:c r="D37" s="4"/>
      <x:c r="E37" s="4"/>
      <x:c r="F37" s="4"/>
    </x:row>
    <x:row r="38">
      <x:c r="A38" s="4"/>
      <x:c r="B38" s="4"/>
      <x:c r="C38" s="4"/>
      <x:c r="D38" s="4"/>
      <x:c r="E38" s="4"/>
      <x:c r="F38" s="4"/>
    </x:row>
    <x:row r="39">
      <x:c r="A39" s="4"/>
      <x:c r="B39" s="4"/>
      <x:c r="C39" s="4"/>
      <x:c r="D39" s="4"/>
      <x:c r="E39" s="4"/>
      <x:c r="F39" s="4"/>
    </x:row>
    <x:row r="40">
      <x:c r="A40" s="4"/>
      <x:c r="B40" s="4"/>
      <x:c r="C40" s="4"/>
      <x:c r="D40" s="4"/>
      <x:c r="E40" s="4"/>
      <x:c r="F40" s="4"/>
    </x:row>
    <x:row r="41">
      <x:c r="A41" s="4"/>
      <x:c r="B41" s="4"/>
      <x:c r="C41" s="4"/>
      <x:c r="D41" s="4"/>
      <x:c r="E41" s="4"/>
      <x:c r="F41" s="4"/>
    </x:row>
    <x:row r="42">
      <x:c r="A42" s="4"/>
      <x:c r="B42" s="4"/>
      <x:c r="C42" s="4"/>
      <x:c r="D42" s="4"/>
      <x:c r="E42" s="4"/>
      <x:c r="F42" s="4"/>
    </x:row>
    <x:row r="43">
      <x:c r="A43" s="4"/>
      <x:c r="B43" s="4"/>
      <x:c r="C43" s="4"/>
      <x:c r="D43" s="4"/>
      <x:c r="E43" s="4"/>
      <x:c r="F43" s="4"/>
    </x:row>
    <x:row r="44">
      <x:c r="A44" s="4"/>
      <x:c r="B44" s="4"/>
      <x:c r="C44" s="4"/>
      <x:c r="D44" s="4"/>
      <x:c r="E44" s="4"/>
      <x:c r="F44" s="4"/>
    </x:row>
    <x:row r="45">
      <x:c r="A45" s="4"/>
      <x:c r="B45" s="4"/>
      <x:c r="C45" s="4"/>
      <x:c r="D45" s="4"/>
      <x:c r="E45" s="4"/>
      <x:c r="F45" s="4"/>
    </x:row>
  </x:sheetData>
  <x:mergeCells>
    <x:mergeCell ref="A1:F2"/>
    <x:mergeCell ref="A3:F4"/>
    <x:mergeCell ref="A6:F6"/>
    <x:mergeCell ref="A7:B7"/>
    <x:mergeCell ref="D7:F7"/>
    <x:mergeCell ref="A8:B8"/>
    <x:mergeCell ref="D8:F8"/>
    <x:mergeCell ref="A9:B9"/>
    <x:mergeCell ref="D9:F9"/>
    <x:mergeCell ref="A10:B10"/>
    <x:mergeCell ref="D10:F10"/>
    <x:mergeCell ref="A11:B11"/>
    <x:mergeCell ref="D11:F11"/>
    <x:mergeCell ref="A12:B12"/>
    <x:mergeCell ref="D12:F12"/>
    <x:mergeCell ref="A13:B13"/>
    <x:mergeCell ref="D13:F13"/>
    <x:mergeCell ref="A14:B14"/>
    <x:mergeCell ref="D14:F14"/>
    <x:mergeCell ref="A15:B15"/>
    <x:mergeCell ref="D15:F15"/>
    <x:mergeCell ref="A16:B16"/>
    <x:mergeCell ref="D16:F16"/>
    <x:mergeCell ref="A17:B17"/>
    <x:mergeCell ref="D17:F17"/>
    <x:mergeCell ref="A19:F19"/>
    <x:mergeCell ref="A20:B20"/>
    <x:mergeCell ref="D20:F20"/>
    <x:mergeCell ref="A21:B21"/>
    <x:mergeCell ref="D21:F21"/>
    <x:mergeCell ref="A22:B22"/>
    <x:mergeCell ref="D22:F22"/>
    <x:mergeCell ref="A23:B23"/>
    <x:mergeCell ref="D23:F23"/>
    <x:mergeCell ref="A24:B24"/>
    <x:mergeCell ref="D24:F24"/>
    <x:mergeCell ref="A25:B25"/>
    <x:mergeCell ref="D25:F25"/>
    <x:mergeCell ref="A26:B26"/>
    <x:mergeCell ref="D26:F26"/>
    <x:mergeCell ref="A27:B27"/>
    <x:mergeCell ref="D27:F27"/>
    <x:mergeCell ref="A28:B28"/>
    <x:mergeCell ref="D28:F28"/>
    <x:mergeCell ref="A31:F33"/>
  </x:mergeCells>
  <x:dataValidations count="4">
    <x:dataValidation sqref="C13"/>
    <x:dataValidation sqref="C9"/>
    <x:dataValidation sqref="C10"/>
    <x:dataValidation sqref="C14"/>
  </x:dataValidations>
  <x:pageMargins left="0.7" right="0.7" top="0.75" bottom="0.75" header="0.3" footer="0.3"/>
  <x:legacyDrawing xmlns:ns0="http://schemas.openxmlformats.org/officeDocument/2006/relationships" ns0:id="rIdSSNoteVML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2" hidden="0" customWidth="1"/>
    <x:col min="4" max="4" width="32" hidden="0" customWidth="1"/>
    <x:col min="5" max="5" width="30" hidden="0" customWidth="1"/>
  </x:cols>
  <x:sheetData>
    <x:row r="1" ht="22" customHeight="1">
      <x:c r="A1" s="7" t="str">
        <x:v>WORKED EXAMPLE • NOT A CHECKOUT QUOTE</x:v>
      </x:c>
      <x:c r="B1" s="7"/>
      <x:c r="C1" s="7"/>
      <x:c r="D1" s="7"/>
      <x:c r="E1" s="7"/>
    </x:row>
    <x:row r="2" ht="22" customHeight="1">
      <x:c r="A2" s="7"/>
      <x:c r="B2" s="7"/>
      <x:c r="C2" s="7"/>
      <x:c r="D2" s="7"/>
      <x:c r="E2" s="7"/>
    </x:row>
    <x:row r="3" ht="22" customHeight="1">
      <x:c r="A3" s="11" t="str">
        <x:v>Illustrative matched prices: ₹500/month or ₹4,000/year. Confirm equivalent plan, route and inclusive prices before using the example.</x:v>
      </x:c>
      <x:c r="B3" s="11"/>
      <x:c r="C3" s="11"/>
      <x:c r="D3" s="11"/>
      <x:c r="E3" s="11"/>
    </x:row>
    <x:row r="4" ht="22" customHeight="1">
      <x:c r="A4" s="11"/>
      <x:c r="B4" s="11"/>
      <x:c r="C4" s="11"/>
      <x:c r="D4" s="11"/>
      <x:c r="E4" s="11"/>
    </x:row>
    <x:row r="5">
      <x:c r="A5" s="4"/>
      <x:c r="B5" s="4"/>
      <x:c r="C5" s="4"/>
      <x:c r="D5" s="4"/>
      <x:c r="E5" s="4"/>
    </x:row>
    <x:row r="6" ht="25" customHeight="1">
      <x:c r="A6" s="15" t="str">
        <x:v>EDITABLE EXAMPLE INPUTS</x:v>
      </x:c>
      <x:c r="B6" s="15"/>
      <x:c r="C6" s="15"/>
      <x:c r="D6" s="15"/>
      <x:c r="E6" s="15"/>
    </x:row>
    <x:row r="7">
      <x:c r="A7" s="4"/>
      <x:c r="B7" s="4"/>
      <x:c r="C7" s="4"/>
      <x:c r="D7" s="4"/>
      <x:c r="E7" s="4"/>
    </x:row>
    <x:row r="8" ht="43" customHeight="1">
      <x:c r="A8" s="18" t="str">
        <x:v>Monthly price</x:v>
      </x:c>
      <x:c r="B8" s="18"/>
      <x:c r="C8" s="72" t="n">
        <x:v>500</x:v>
      </x:c>
      <x:c r="D8" s="18" t="str">
        <x:v>Illustration based on a published App Store amount, not your offer.</x:v>
      </x:c>
      <x:c r="E8" s="18"/>
    </x:row>
    <x:row r="9" ht="43" customHeight="1">
      <x:c r="A9" s="18" t="str">
        <x:v>Annual price</x:v>
      </x:c>
      <x:c r="B9" s="18"/>
      <x:c r="C9" s="72" t="n">
        <x:v>4000</x:v>
      </x:c>
      <x:c r="D9" s="18" t="str">
        <x:v>Assumed matched annual quote for this example.</x:v>
      </x:c>
      <x:c r="E9" s="18"/>
    </x:row>
    <x:row r="10" ht="43" customHeight="1">
      <x:c r="A10" s="18" t="str">
        <x:v>Paid seats</x:v>
      </x:c>
      <x:c r="B10" s="18"/>
      <x:c r="C10" s="43" t="n">
        <x:v>1</x:v>
      </x:c>
      <x:c r="D10" s="18" t="str">
        <x:v>One individual subscription.</x:v>
      </x:c>
      <x:c r="E10" s="18"/>
    </x:row>
    <x:row r="11" ht="43" customHeight="1">
      <x:c r="A11" s="18" t="str">
        <x:v>Months used</x:v>
      </x:c>
      <x:c r="B11" s="18"/>
      <x:c r="C11" s="43" t="n">
        <x:v>12</x:v>
      </x:c>
      <x:c r="D11" s="18" t="str">
        <x:v>Change to 3, 8 or 13 to test the commitment.</x:v>
      </x:c>
      <x:c r="E11" s="18"/>
    </x:row>
    <x:row r="12">
      <x:c r="A12" s="4"/>
      <x:c r="B12" s="4"/>
      <x:c r="C12" s="4"/>
      <x:c r="D12" s="4"/>
      <x:c r="E12" s="4"/>
    </x:row>
    <x:row r="13" ht="25" customHeight="1">
      <x:c r="A13" s="15" t="str">
        <x:v>CALCULATED COMMITMENTS</x:v>
      </x:c>
      <x:c r="B13" s="15"/>
      <x:c r="C13" s="15"/>
      <x:c r="D13" s="15"/>
      <x:c r="E13" s="15"/>
    </x:row>
    <x:row r="14">
      <x:c r="A14" s="4"/>
      <x:c r="B14" s="4"/>
      <x:c r="C14" s="4"/>
      <x:c r="D14" s="4"/>
      <x:c r="E14" s="4"/>
    </x:row>
    <x:row r="15" ht="37" customHeight="1">
      <x:c r="A15" s="18" t="str">
        <x:v>Monthly-route total</x:v>
      </x:c>
      <x:c r="B15" s="18"/>
      <x:c r="C15" s="74" t="n">
        <x:f>C8*C10*C11</x:f>
        <x:v>6000</x:v>
      </x:c>
      <x:c r="D15" s="18" t="str">
        <x:v>Payments only for the required months.</x:v>
      </x:c>
      <x:c r="E15" s="18"/>
    </x:row>
    <x:row r="16" ht="37" customHeight="1">
      <x:c r="A16" s="18" t="str">
        <x:v>Annual-route total</x:v>
      </x:c>
      <x:c r="B16" s="18"/>
      <x:c r="C16" s="74" t="n">
        <x:f>C9*C10*ROUNDUP(C11/12,0)</x:f>
        <x:v>4000</x:v>
      </x:c>
      <x:c r="D16" s="18" t="str">
        <x:v>Full annual terms; no prorated refunds assumed.</x:v>
      </x:c>
      <x:c r="E16" s="18"/>
    </x:row>
    <x:row r="17" ht="37" customHeight="1">
      <x:c r="A17" s="52" t="str">
        <x:v>Difference</x:v>
      </x:c>
      <x:c r="B17" s="52"/>
      <x:c r="C17" s="75" t="n">
        <x:f>C15-C16</x:f>
        <x:v>2000</x:v>
      </x:c>
      <x:c r="D17" s="52" t="str">
        <x:v>Positive = annual lower. Negative = monthly lower.</x:v>
      </x:c>
      <x:c r="E17" s="52"/>
    </x:row>
    <x:row r="18" ht="37" customHeight="1">
      <x:c r="A18" s="18" t="str">
        <x:v>Annual equivalent / month</x:v>
      </x:c>
      <x:c r="B18" s="18"/>
      <x:c r="C18" s="74" t="n">
        <x:f>C9/12</x:f>
        <x:v>333.3333333333333</x:v>
      </x:c>
      <x:c r="D18" s="18" t="str">
        <x:v>Budget equivalent, not instalments.</x:v>
      </x:c>
      <x:c r="E18" s="18"/>
    </x:row>
    <x:row r="19" ht="37" customHeight="1">
      <x:c r="A19" s="18" t="str">
        <x:v>Equal-cost months</x:v>
      </x:c>
      <x:c r="B19" s="18"/>
      <x:c r="C19" s="62" t="n">
        <x:f>IF(C8=0,"",C9/C8)</x:f>
        <x:v>8</x:v>
      </x:c>
      <x:c r="D19" s="18" t="str">
        <x:v>Ignores extras and price changes; use the same billing basis.</x:v>
      </x:c>
      <x:c r="E19" s="18"/>
    </x:row>
    <x:row r="20" ht="37" customHeight="1">
      <x:c r="A20" s="18" t="str">
        <x:v>12-month saving rate</x:v>
      </x:c>
      <x:c r="B20" s="18"/>
      <x:c r="C20" s="64" t="n">
        <x:f>IF(C8=0,"",(C8*12-C9)/(C8*12))</x:f>
        <x:v>0.3333333333333333</x:v>
      </x:c>
      <x:c r="D20" s="18" t="str">
        <x:v>Only a 12-month comparison, not every usage period.</x:v>
      </x:c>
      <x:c r="E20" s="18"/>
    </x:row>
    <x:row r="21">
      <x:c r="A21" s="4"/>
      <x:c r="B21" s="4"/>
      <x:c r="C21" s="4"/>
      <x:c r="D21" s="4"/>
      <x:c r="E21" s="4"/>
    </x:row>
    <x:row r="22">
      <x:c r="A22" s="4"/>
      <x:c r="B22" s="4"/>
      <x:c r="C22" s="4"/>
      <x:c r="D22" s="4"/>
      <x:c r="E22" s="4"/>
    </x:row>
    <x:row r="23" ht="25" customHeight="1">
      <x:c r="A23" s="15" t="str">
        <x:v>THE SHORT-PROJECT CHECK</x:v>
      </x:c>
      <x:c r="B23" s="15"/>
      <x:c r="C23" s="15"/>
      <x:c r="D23" s="15"/>
      <x:c r="E23" s="15"/>
    </x:row>
    <x:row r="24">
      <x:c r="A24" s="4"/>
      <x:c r="B24" s="4"/>
      <x:c r="C24" s="4"/>
      <x:c r="D24" s="4"/>
      <x:c r="E24" s="4"/>
    </x:row>
    <x:row r="25" ht="30" customHeight="1">
      <x:c r="A25" s="4" t="str">
        <x:v>Three monthly payments</x:v>
      </x:c>
      <x:c r="B25" s="4"/>
      <x:c r="C25" s="78" t="n">
        <x:f>C8*3*C10</x:f>
        <x:v>1500</x:v>
      </x:c>
      <x:c r="D25" s="4"/>
      <x:c r="E25" s="4"/>
    </x:row>
    <x:row r="26" ht="30" customHeight="1">
      <x:c r="A26" s="4" t="str">
        <x:v>One whole annual term</x:v>
      </x:c>
      <x:c r="B26" s="4"/>
      <x:c r="C26" s="78" t="n">
        <x:f>C9*C10</x:f>
        <x:v>4000</x:v>
      </x:c>
      <x:c r="D26" s="4"/>
      <x:c r="E26" s="4"/>
    </x:row>
    <x:row r="27" ht="30" customHeight="1">
      <x:c r="A27" s="4" t="str">
        <x:v>Extra cost of annual</x:v>
      </x:c>
      <x:c r="B27" s="4"/>
      <x:c r="C27" s="78" t="n">
        <x:f>C26-C25</x:f>
        <x:v>2500</x:v>
      </x:c>
      <x:c r="D27" s="4"/>
      <x:c r="E27" s="4"/>
    </x:row>
    <x:row r="28">
      <x:c r="A28" s="4"/>
      <x:c r="B28" s="4"/>
      <x:c r="C28" s="4"/>
      <x:c r="D28" s="4"/>
      <x:c r="E28" s="4"/>
    </x:row>
    <x:row r="29">
      <x:c r="A29" s="4"/>
      <x:c r="B29" s="4"/>
      <x:c r="C29" s="4"/>
      <x:c r="D29" s="4"/>
      <x:c r="E29" s="4"/>
    </x:row>
    <x:row r="30" ht="22" customHeight="1">
      <x:c r="A30" s="59" t="str">
        <x:v>₹4,000 per year works out to ₹333.33/month, but paying monthly for only three months costs ₹1,500 in this example. A lower annualised rate does not necessarily fit a short project.</x:v>
      </x:c>
      <x:c r="B30" s="59"/>
      <x:c r="C30" s="59"/>
      <x:c r="D30" s="59"/>
      <x:c r="E30" s="59"/>
    </x:row>
    <x:row r="31" ht="22" customHeight="1">
      <x:c r="A31" s="59"/>
      <x:c r="B31" s="59"/>
      <x:c r="C31" s="59"/>
      <x:c r="D31" s="59"/>
      <x:c r="E31" s="59"/>
    </x:row>
    <x:row r="32" ht="22" customHeight="1">
      <x:c r="A32" s="59"/>
      <x:c r="B32" s="59"/>
      <x:c r="C32" s="59"/>
      <x:c r="D32" s="59"/>
      <x:c r="E32" s="59"/>
    </x:row>
    <x:row r="33">
      <x:c r="A33" s="4"/>
      <x:c r="B33" s="4"/>
      <x:c r="C33" s="4"/>
      <x:c r="D33" s="4"/>
      <x:c r="E33" s="4"/>
    </x:row>
    <x:row r="34">
      <x:c r="A34" s="4"/>
      <x:c r="B34" s="4"/>
      <x:c r="C34" s="4"/>
      <x:c r="D34" s="4"/>
      <x:c r="E34" s="4"/>
    </x:row>
    <x:row r="35">
      <x:c r="A35" s="4"/>
      <x:c r="B35" s="4"/>
      <x:c r="C35" s="4"/>
      <x:c r="D35" s="4"/>
      <x:c r="E35" s="4"/>
    </x:row>
    <x:row r="36">
      <x:c r="A36" s="4"/>
      <x:c r="B36" s="4"/>
      <x:c r="C36" s="4"/>
      <x:c r="D36" s="4"/>
      <x:c r="E36" s="4"/>
    </x:row>
    <x:row r="37">
      <x:c r="A37" s="4"/>
      <x:c r="B37" s="4"/>
      <x:c r="C37" s="4"/>
      <x:c r="D37" s="4"/>
      <x:c r="E37" s="4"/>
    </x:row>
    <x:row r="38">
      <x:c r="A38" s="4"/>
      <x:c r="B38" s="4"/>
      <x:c r="C38" s="4"/>
      <x:c r="D38" s="4"/>
      <x:c r="E38" s="4"/>
    </x:row>
    <x:row r="39">
      <x:c r="A39" s="4"/>
      <x:c r="B39" s="4"/>
      <x:c r="C39" s="4"/>
      <x:c r="D39" s="4"/>
      <x:c r="E39" s="4"/>
    </x:row>
    <x:row r="40">
      <x:c r="A40" s="4"/>
      <x:c r="B40" s="4"/>
      <x:c r="C40" s="4"/>
      <x:c r="D40" s="4"/>
      <x:c r="E40" s="4"/>
    </x:row>
    <x:row r="41">
      <x:c r="A41" s="4"/>
      <x:c r="B41" s="4"/>
      <x:c r="C41" s="4"/>
      <x:c r="D41" s="4"/>
      <x:c r="E41" s="4"/>
    </x:row>
    <x:row r="42">
      <x:c r="A42" s="4"/>
      <x:c r="B42" s="4"/>
      <x:c r="C42" s="4"/>
      <x:c r="D42" s="4"/>
      <x:c r="E42" s="4"/>
    </x:row>
    <x:row r="43">
      <x:c r="A43" s="4"/>
      <x:c r="B43" s="4"/>
      <x:c r="C43" s="4"/>
      <x:c r="D43" s="4"/>
      <x:c r="E43" s="4"/>
    </x:row>
    <x:row r="44">
      <x:c r="A44" s="4"/>
      <x:c r="B44" s="4"/>
      <x:c r="C44" s="4"/>
      <x:c r="D44" s="4"/>
      <x:c r="E44" s="4"/>
    </x:row>
    <x:row r="45">
      <x:c r="A45" s="4"/>
      <x:c r="B45" s="4"/>
      <x:c r="C45" s="4"/>
      <x:c r="D45" s="4"/>
      <x:c r="E45" s="4"/>
    </x:row>
  </x:sheetData>
  <x:mergeCells>
    <x:mergeCell ref="A1:E2"/>
    <x:mergeCell ref="A3:E4"/>
    <x:mergeCell ref="A6:E6"/>
    <x:mergeCell ref="A8:B8"/>
    <x:mergeCell ref="D8:E8"/>
    <x:mergeCell ref="A9:B9"/>
    <x:mergeCell ref="D9:E9"/>
    <x:mergeCell ref="A10:B10"/>
    <x:mergeCell ref="D10:E10"/>
    <x:mergeCell ref="A11:B11"/>
    <x:mergeCell ref="D11:E11"/>
    <x:mergeCell ref="A13:E13"/>
    <x:mergeCell ref="A15:B15"/>
    <x:mergeCell ref="D15:E15"/>
    <x:mergeCell ref="A16:B16"/>
    <x:mergeCell ref="D16:E16"/>
    <x:mergeCell ref="A17:B17"/>
    <x:mergeCell ref="D17:E17"/>
    <x:mergeCell ref="A18:B18"/>
    <x:mergeCell ref="D18:E18"/>
    <x:mergeCell ref="A19:B19"/>
    <x:mergeCell ref="D19:E19"/>
    <x:mergeCell ref="A20:B20"/>
    <x:mergeCell ref="D20:E20"/>
    <x:mergeCell ref="A23:E23"/>
    <x:mergeCell ref="A25:B25"/>
    <x:mergeCell ref="A26:B26"/>
    <x:mergeCell ref="A27:B27"/>
    <x:mergeCell ref="A30:E32"/>
  </x:mergeCells>
  <x:pageMargins left="0.7" right="0.7" top="0.75" bottom="0.75" header="0.3" footer="0.3"/>
  <x:legacyDrawing xmlns:ns0="http://schemas.openxmlformats.org/officeDocument/2006/relationships" ns0:id="rIdSSNoteVML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67" hidden="0" customWidth="1"/>
    <x:col min="4" max="4" width="65" hidden="0" customWidth="1"/>
  </x:cols>
  <x:sheetData>
    <x:row r="1" ht="22" customHeight="1">
      <x:c r="A1" s="7" t="str">
        <x:v>SOURCES &amp; VERIFICATION</x:v>
      </x:c>
      <x:c r="B1" s="7"/>
      <x:c r="C1" s="7"/>
      <x:c r="D1" s="7"/>
    </x:row>
    <x:row r="2" ht="22" customHeight="1">
      <x:c r="A2" s="7"/>
      <x:c r="B2" s="7"/>
      <x:c r="C2" s="7"/>
      <x:c r="D2" s="7"/>
    </x:row>
    <x:row r="3" ht="22" customHeight="1">
      <x:c r="A3" s="11" t="str">
        <x:v>Reference checks: 26 September 2026 • Reconfirm current plan and account eligibility before purchase.</x:v>
      </x:c>
      <x:c r="B3" s="11"/>
      <x:c r="C3" s="11"/>
      <x:c r="D3" s="11"/>
    </x:row>
    <x:row r="4" ht="22" customHeight="1">
      <x:c r="A4" s="11"/>
      <x:c r="B4" s="11"/>
      <x:c r="C4" s="11"/>
      <x:c r="D4" s="11"/>
    </x:row>
    <x:row r="5">
      <x:c r="A5" s="4"/>
      <x:c r="B5" s="4"/>
      <x:c r="C5" s="4"/>
      <x:c r="D5" s="4"/>
    </x:row>
    <x:row r="6" ht="30" customHeight="1">
      <x:c r="A6" s="31" t="str">
        <x:v>Key</x:v>
      </x:c>
      <x:c r="B6" s="31" t="str">
        <x:v>Record</x:v>
      </x:c>
      <x:c r="C6" s="31" t="str">
        <x:v>URL</x:v>
      </x:c>
      <x:c r="D6" s="31" t="str">
        <x:v>Evidence limitation</x:v>
      </x:c>
    </x:row>
    <x:row r="7" ht="68" customHeight="1">
      <x:c r="A7" s="18" t="str">
        <x:v>apple</x:v>
      </x:c>
      <x:c r="B7" s="18" t="str">
        <x:v>India App Store catalogue</x:v>
      </x:c>
      <x:c r="C7" s="68" t="str">
        <x:v>https://apps.apple.com/in/app/canva-ai-video-photo-editor/id897446215</x:v>
      </x:c>
      <x:c r="D7" s="18" t="str">
        <x:v>Canva Pty Ltd listing. Multiple IAP entries; not account-specific checkout or automatic matched prices.</x:v>
      </x:c>
    </x:row>
    <x:row r="8" ht="68" customHeight="1">
      <x:c r="A8" s="18" t="str">
        <x:v>jio</x:v>
      </x:c>
      <x:c r="B8" s="18" t="str">
        <x:v>Jio offer values</x:v>
      </x:c>
      <x:c r="C8" s="68" t="str">
        <x:v>https://www.jio.com/jiocanvaoffer/</x:v>
      </x:c>
      <x:c r="D8" s="18" t="str">
        <x:v>Official partner benefit values; not proved as a direct retail quote. Some direct fetches unavailable; indexed official text used.</x:v>
      </x:c>
    </x:row>
    <x:row r="9" ht="68" customHeight="1">
      <x:c r="A9" s="18" t="str">
        <x:v>jio_terms</x:v>
      </x:c>
      <x:c r="B9" s="18" t="str">
        <x:v>Jio eligibility / expiry</x:v>
      </x:c>
      <x:c r="C9" s="68" t="str">
        <x:v>https://www.jio.com/en-in/jio-canva-offer/</x:v>
      </x:c>
      <x:c r="D9" s="18" t="str">
        <x:v>Offer starts 16 Sep 2026; subject to continuing eligibility and changing offer terms.</x:v>
      </x:c>
    </x:row>
    <x:row r="10" ht="68" customHeight="1">
      <x:c r="A10" s="18" t="str">
        <x:v>billing</x:v>
      </x:c>
      <x:c r="B10" s="18" t="str">
        <x:v>Canva billing and taxes</x:v>
      </x:c>
      <x:c r="C10" s="68" t="str">
        <x:v>https://www.canva.com/en_in/policies/terms-of-use/</x:v>
      </x:c>
      <x:c r="D10" s="18" t="str">
        <x:v>Taxes included unless service/agreement/invoice says otherwise. Not personal tax advice.</x:v>
      </x:c>
    </x:row>
    <x:row r="11" ht="68" customHeight="1">
      <x:c r="A11" s="18" t="str">
        <x:v>legacy</x:v>
      </x:c>
      <x:c r="B11" s="18" t="str">
        <x:v>Existing Teams subscribers</x:v>
      </x:c>
      <x:c r="C11" s="68" t="str">
        <x:v>https://www.canva.com/help/about-canva-teams/</x:v>
      </x:c>
      <x:c r="D11" s="18" t="str">
        <x:v>New sign-ups closed; existing-account rate must be read from billing.</x:v>
      </x:c>
    </x:row>
    <x:row r="12" ht="68" customHeight="1">
      <x:c r="A12" s="18" t="str">
        <x:v>plans</x:v>
      </x:c>
      <x:c r="B12" s="18" t="str">
        <x:v>Plan / feature reference</x:v>
      </x:c>
      <x:c r="C12" s="68" t="str">
        <x:v>https://www.canva.com/en_gb/pricing/</x:v>
      </x:c>
      <x:c r="D12" s="18" t="str">
        <x:v>UK pricing page used only for plan/feature distinctions, not to convert GBP into INR.</x:v>
      </x:c>
    </x:row>
    <x:row r="13" ht="68" customHeight="1">
      <x:c r="A13" s="18" t="str">
        <x:v>pricing</x:v>
      </x:c>
      <x:c r="B13" s="18" t="str">
        <x:v>Direct India pricing</x:v>
      </x:c>
      <x:c r="C13" s="68" t="str">
        <x:v>https://www.canva.com/en_in/pricing/</x:v>
      </x:c>
      <x:c r="D13" s="18" t="str">
        <x:v>Not accessible to research tool. No claim of direct web checkout verification.</x:v>
      </x:c>
    </x:row>
    <x:row r="14" ht="68" customHeight="1">
      <x:c r="A14" s="18" t="str">
        <x:v>lite</x:v>
      </x:c>
      <x:c r="B14" s="18" t="str">
        <x:v>Canva Pro Lite help</x:v>
      </x:c>
      <x:c r="C14" s="68" t="str">
        <x:v>https://www.canva.com/help/pro-lite/</x:v>
      </x:c>
      <x:c r="D14" s="18" t="str">
        <x:v>Official localized article retrieved; English endpoint inaccessible. India/Indonesia rollout; no INR checkout rate established.</x:v>
      </x:c>
    </x:row>
    <x:row r="15" ht="68" customHeight="1">
      <x:c r="A15" s="18" t="str">
        <x:v>pro</x:v>
      </x:c>
      <x:c r="B15" s="18" t="str">
        <x:v>Pro / trial allowance</x:v>
      </x:c>
      <x:c r="C15" s="68" t="str">
        <x:v>https://www.canva.com/en_in/pro/</x:v>
      </x:c>
      <x:c r="D15" s="18" t="str">
        <x:v>Feature list and trial allowance; not personal hands-on testing.</x:v>
      </x:c>
    </x:row>
    <x:row r="16" ht="68" customHeight="1">
      <x:c r="A16" s="18" t="str">
        <x:v>business</x:v>
      </x:c>
      <x:c r="B16" s="18" t="str">
        <x:v>Canva Business</x:v>
      </x:c>
      <x:c r="C16" s="68" t="str">
        <x:v>https://www.canva.com/canva-business/</x:v>
      </x:c>
      <x:c r="D16" s="18" t="str">
        <x:v>Per-person model and team scope; no verified account-specific INR seat quote.</x:v>
      </x:c>
    </x:row>
    <x:row r="17" ht="68" customHeight="1">
      <x:c r="A17" s="18" t="str">
        <x:v>upi</x:v>
      </x:c>
      <x:c r="B17" s="18" t="str">
        <x:v>UPI Autopay help</x:v>
      </x:c>
      <x:c r="C17" s="68" t="str">
        <x:v>https://www.canva.com/help/pay-upi-autopay/</x:v>
      </x:c>
      <x:c r="D17" s="18" t="str">
        <x:v>Official localized help retrieved: Pro/Lite supported; Business not supported by this method.</x:v>
      </x:c>
    </x:row>
    <x:row r="18" ht="68" customHeight="1">
      <x:c r="A18" s="18" t="str">
        <x:v>education</x:v>
      </x:c>
      <x:c r="B18" s="18" t="str">
        <x:v>Education FAQ</x:v>
      </x:c>
      <x:c r="C18" s="68" t="str">
        <x:v>https://www.canva.com/en_in/education/back-to-school/</x:v>
      </x:c>
      <x:c r="D18" s="18" t="str">
        <x:v>School eligibility; do not assume university students get Pro free.</x:v>
      </x:c>
    </x:row>
    <x:row r="19" ht="68" customHeight="1">
      <x:c r="A19" s="18" t="str">
        <x:v>nonprofits</x:v>
      </x:c>
      <x:c r="B19" s="18" t="str">
        <x:v>Nonprofit programme</x:v>
      </x:c>
      <x:c r="C19" s="68" t="str">
        <x:v>https://www.canva.com/en_in/nonprofits/</x:v>
      </x:c>
      <x:c r="D19" s="18" t="str">
        <x:v>Approval required; current programme describes one team up to 50.</x:v>
      </x:c>
    </x:row>
    <x:row r="20" ht="68" customHeight="1">
      <x:c r="A20" s="18" t="str">
        <x:v>licensing</x:v>
      </x:c>
      <x:c r="B20" s="18" t="str">
        <x:v>Content licence</x:v>
      </x:c>
      <x:c r="C20" s="68" t="str">
        <x:v>https://www.canva.com/en_in/policies/content-license-agreement/</x:v>
      </x:c>
      <x:c r="D20" s="18" t="str">
        <x:v>Check actual use case and content rights; no blanket commercial permission inferred.</x:v>
      </x:c>
    </x:row>
    <x:row r="21">
      <x:c r="A21" s="4"/>
      <x:c r="B21" s="4"/>
      <x:c r="C21" s="4"/>
      <x:c r="D21" s="4"/>
    </x:row>
    <x:row r="22">
      <x:c r="A22" s="4"/>
      <x:c r="B22" s="4"/>
      <x:c r="C22" s="4"/>
      <x:c r="D22" s="4"/>
    </x:row>
    <x:row r="23">
      <x:c r="A23" s="4"/>
      <x:c r="B23" s="4"/>
      <x:c r="C23" s="4"/>
      <x:c r="D23" s="4"/>
    </x:row>
    <x:row r="24">
      <x:c r="A24" s="4"/>
      <x:c r="B24" s="4"/>
      <x:c r="C24" s="4"/>
      <x:c r="D24" s="4"/>
    </x:row>
    <x:row r="25">
      <x:c r="A25" s="4"/>
      <x:c r="B25" s="4"/>
      <x:c r="C25" s="4"/>
      <x:c r="D25" s="4"/>
    </x:row>
    <x:row r="26">
      <x:c r="A26" s="4"/>
      <x:c r="B26" s="4"/>
      <x:c r="C26" s="4"/>
      <x:c r="D26" s="4"/>
    </x:row>
    <x:row r="27">
      <x:c r="A27" s="4"/>
      <x:c r="B27" s="4"/>
      <x:c r="C27" s="4"/>
      <x:c r="D27" s="4"/>
    </x:row>
    <x:row r="28">
      <x:c r="A28" s="4"/>
      <x:c r="B28" s="4"/>
      <x:c r="C28" s="4"/>
      <x:c r="D28" s="4"/>
    </x:row>
    <x:row r="29">
      <x:c r="A29" s="4"/>
      <x:c r="B29" s="4"/>
      <x:c r="C29" s="4"/>
      <x:c r="D29" s="4"/>
    </x:row>
    <x:row r="30">
      <x:c r="A30" s="4"/>
      <x:c r="B30" s="4"/>
      <x:c r="C30" s="4"/>
      <x:c r="D30" s="4"/>
    </x:row>
    <x:row r="31">
      <x:c r="A31" s="4"/>
      <x:c r="B31" s="4"/>
      <x:c r="C31" s="4"/>
      <x:c r="D31" s="4"/>
    </x:row>
    <x:row r="32">
      <x:c r="A32" s="4"/>
      <x:c r="B32" s="4"/>
      <x:c r="C32" s="4"/>
      <x:c r="D32" s="4"/>
    </x:row>
    <x:row r="33">
      <x:c r="A33" s="4"/>
      <x:c r="B33" s="4"/>
      <x:c r="C33" s="4"/>
      <x:c r="D33" s="4"/>
    </x:row>
    <x:row r="34">
      <x:c r="A34" s="4"/>
      <x:c r="B34" s="4"/>
      <x:c r="C34" s="4"/>
      <x:c r="D34" s="4"/>
    </x:row>
    <x:row r="35">
      <x:c r="A35" s="4"/>
      <x:c r="B35" s="4"/>
      <x:c r="C35" s="4"/>
      <x:c r="D35" s="4"/>
    </x:row>
    <x:row r="36">
      <x:c r="A36" s="4"/>
      <x:c r="B36" s="4"/>
      <x:c r="C36" s="4"/>
      <x:c r="D36" s="4"/>
    </x:row>
    <x:row r="37">
      <x:c r="A37" s="4"/>
      <x:c r="B37" s="4"/>
      <x:c r="C37" s="4"/>
      <x:c r="D37" s="4"/>
    </x:row>
    <x:row r="38">
      <x:c r="A38" s="4"/>
      <x:c r="B38" s="4"/>
      <x:c r="C38" s="4"/>
      <x:c r="D38" s="4"/>
    </x:row>
    <x:row r="39">
      <x:c r="A39" s="4"/>
      <x:c r="B39" s="4"/>
      <x:c r="C39" s="4"/>
      <x:c r="D39" s="4"/>
    </x:row>
    <x:row r="40">
      <x:c r="A40" s="4"/>
      <x:c r="B40" s="4"/>
      <x:c r="C40" s="4"/>
      <x:c r="D40" s="4"/>
    </x:row>
    <x:row r="41">
      <x:c r="A41" s="4"/>
      <x:c r="B41" s="4"/>
      <x:c r="C41" s="4"/>
      <x:c r="D41" s="4"/>
    </x:row>
    <x:row r="42">
      <x:c r="A42" s="4"/>
      <x:c r="B42" s="4"/>
      <x:c r="C42" s="4"/>
      <x:c r="D42" s="4"/>
    </x:row>
    <x:row r="43">
      <x:c r="A43" s="4"/>
      <x:c r="B43" s="4"/>
      <x:c r="C43" s="4"/>
      <x:c r="D43" s="4"/>
    </x:row>
    <x:row r="44">
      <x:c r="A44" s="4"/>
      <x:c r="B44" s="4"/>
      <x:c r="C44" s="4"/>
      <x:c r="D44" s="4"/>
    </x:row>
    <x:row r="45">
      <x:c r="A45" s="4"/>
      <x:c r="B45" s="4"/>
      <x:c r="C45" s="4"/>
      <x:c r="D45" s="4"/>
    </x:row>
  </x:sheetData>
  <x:mergeCells>
    <x:mergeCell ref="A1:D2"/>
    <x:mergeCell ref="A3:D4"/>
  </x:mergeCells>
  <x:pageMargins left="0.7" right="0.7" top="0.75" bottom="0.75" header="0.3" footer="0.3"/>
</x:worksheet>
</file>