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ca08db67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e27dd3b75fa4c40"/>
    <x:sheet xmlns:r="http://schemas.openxmlformats.org/officeDocument/2006/relationships" name="Cash Only" sheetId="2" r:id="R8717a62ebb2e4954"/>
    <x:sheet xmlns:r="http://schemas.openxmlformats.org/officeDocument/2006/relationships" name="Cash and Bank" sheetId="3" r:id="Rdf650e82545040ec"/>
    <x:sheet xmlns:r="http://schemas.openxmlformats.org/officeDocument/2006/relationships" name="Worked Example" sheetId="4" r:id="Rd3d35b2934094982"/>
    <x:sheet xmlns:r="http://schemas.openxmlformats.org/officeDocument/2006/relationships" name="Close and Reconcile" sheetId="5" r:id="R27c6419aa86c4a2e"/>
    <x:sheet xmlns:r="http://schemas.openxmlformats.org/officeDocument/2006/relationships" name="Sources" sheetId="6" r:id="R79dbcf1b6b8b4a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@"/>
    <x:numFmt numFmtId="202" formatCode="&quot;₹&quot;#,##0.00;[Red](&quot;₹&quot;#,##0.00);&quot;₹&quot;0.00"/>
  </x:numFmts>
  <x:fonts count="11">
    <x:font>
      <x:sz val="11"/>
      <x:name val="Carlito"/>
    </x:font>
    <x:font>
      <x:sz val="10"/>
      <x:color rgb="FF112D3D"/>
      <x:name val="Aptos"/>
    </x:font>
    <x:font>
      <x:b/>
      <x:sz val="18"/>
      <x:color rgb="FFFFFFFF"/>
      <x:name val="Aptos"/>
    </x:font>
    <x:font>
      <x:sz val="10"/>
      <x:color rgb="FF526773"/>
      <x:name val="Aptos"/>
    </x:font>
    <x:font>
      <x:b/>
      <x:sz val="10"/>
      <x:color rgb="FF526773"/>
      <x:name val="Aptos"/>
    </x:font>
    <x:font>
      <x:sz val="10"/>
      <x:color rgb="FF1656A5"/>
      <x:name val="Aptos"/>
    </x:font>
    <x:font>
      <x:b/>
      <x:sz val="10"/>
      <x:color rgb="FF08745B"/>
      <x:name val="Aptos"/>
    </x:font>
    <x:font>
      <x:b/>
      <x:sz val="10"/>
      <x:color rgb="FFFFFFFF"/>
      <x:name val="Aptos"/>
    </x:font>
    <x:font>
      <x:sz val="9"/>
      <x:color rgb="FF526773"/>
      <x:name val="Aptos"/>
    </x:font>
    <x:font>
      <x:b/>
      <x:sz val="10"/>
      <x:color rgb="FF112D3D"/>
      <x:name val="Aptos"/>
    </x:font>
    <x:font>
      <x:sz val="9"/>
      <x:color rgb="FF112D3D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12D3D"/>
      </x:patternFill>
    </x:fill>
    <x:fill>
      <x:patternFill patternType="solid">
        <x:fgColor rgb="FFF1F7FF"/>
      </x:patternFill>
    </x:fill>
    <x:fill>
      <x:patternFill patternType="solid">
        <x:fgColor rgb="FFE9F5EF"/>
      </x:patternFill>
    </x:fill>
    <x:fill>
      <x:patternFill patternType="solid">
        <x:fgColor rgb="FFFFF6DC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/>
    </x:xf>
    <x:xf numFmtId="200" fontId="5" fillId="3" borderId="1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9" fillId="5" borderId="0" xfId="0" applyNumberFormat="1" applyFont="1" applyFill="1" applyBorder="1"/>
    <x:xf numFmtId="0" fontId="1" fillId="5" borderId="1" xfId="0" applyNumberFormat="1" applyFont="1" applyFill="1" applyBorder="1"/>
    <x:xf numFmtId="0" fontId="9" fillId="5" borderId="1" xfId="0" applyNumberFormat="1" applyFont="1" applyFill="1" applyBorder="1"/>
    <x:xf numFmtId="202" fontId="5" fillId="3" borderId="0" xfId="0" applyNumberFormat="1" applyFont="1" applyFill="1" applyBorder="1" applyAlignment="1">
      <x:alignment vertical="center"/>
    </x:xf>
    <x:xf numFmtId="202" fontId="5" fillId="3" borderId="1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2" fontId="6" fillId="4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color rgb="FFB91C1C"/>
      </x:font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3a12640594ca9" /><Relationship Type="http://schemas.openxmlformats.org/officeDocument/2006/relationships/theme" Target="/xl/theme/theme1.xml" Id="R94f11d0b84c547c7" /><Relationship Type="http://schemas.openxmlformats.org/officeDocument/2006/relationships/sharedStrings" Target="/xl/sharedStrings.xml" Id="R9fa26b6ad5ca4ce3" /><Relationship Type="http://schemas.openxmlformats.org/officeDocument/2006/relationships/worksheet" Target="/xl/worksheets/sheet1.xml" Id="Rce27dd3b75fa4c40" /><Relationship Type="http://schemas.openxmlformats.org/officeDocument/2006/relationships/worksheet" Target="/xl/worksheets/sheet2.xml" Id="R8717a62ebb2e4954" /><Relationship Type="http://schemas.openxmlformats.org/officeDocument/2006/relationships/worksheet" Target="/xl/worksheets/sheet3.xml" Id="Rdf650e82545040ec" /><Relationship Type="http://schemas.openxmlformats.org/officeDocument/2006/relationships/worksheet" Target="/xl/worksheets/sheet4.xml" Id="Rd3d35b2934094982" /><Relationship Type="http://schemas.openxmlformats.org/officeDocument/2006/relationships/worksheet" Target="/xl/worksheets/sheet5.xml" Id="R27c6419aa86c4a2e" /><Relationship Type="http://schemas.openxmlformats.org/officeDocument/2006/relationships/worksheet" Target="/xl/worksheets/sheet6.xml" Id="R79dbcf1b6b8b4a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6" customHeight="1">
      <x:c r="A1" s="5" t="str">
        <x:v>SCALESAATHI | CASH BOOK TEMPLATE</x:v>
      </x:c>
      <x:c r="B1" s="5"/>
      <x:c r="C1" s="5"/>
      <x:c r="D1" s="5"/>
      <x:c r="E1" s="5"/>
      <x:c r="F1" s="5"/>
    </x:row>
    <x:row r="2" ht="36" customHeight="1">
      <x:c r="A2" s="9" t="str">
        <x:v>Editable INR records with one fictional worked example. Start with the scope, not the numbers.</x:v>
      </x:c>
      <x:c r="B2" s="9"/>
      <x:c r="C2" s="9"/>
      <x:c r="D2" s="9"/>
      <x:c r="E2" s="9"/>
      <x:c r="F2" s="9"/>
    </x:row>
    <x:row r="3">
      <x:c r="A3" s="2"/>
      <x:c r="B3" s="2"/>
      <x:c r="C3" s="2"/>
      <x:c r="D3" s="2"/>
      <x:c r="E3" s="2"/>
      <x:c r="F3" s="2"/>
    </x:row>
    <x:row r="4" ht="23" customHeight="1">
      <x:c r="A4" s="23" t="str">
        <x:v>01 | Choose a register</x:v>
      </x:c>
      <x:c r="B4" s="23"/>
      <x:c r="C4" s="23"/>
      <x:c r="D4" s="23"/>
      <x:c r="E4" s="23"/>
      <x:c r="F4" s="23"/>
    </x:row>
    <x:row r="5" ht="36" customHeight="1">
      <x:c r="A5" s="58" t="str">
        <x:v>Cash Only: 60 rows for physical cash. Cash and Bank: 100 rows for one cash box plus one bank account.</x:v>
      </x:c>
      <x:c r="B5" s="58"/>
      <x:c r="C5" s="58"/>
      <x:c r="D5" s="58"/>
      <x:c r="E5" s="58"/>
      <x:c r="F5" s="58"/>
    </x:row>
    <x:row r="6">
      <x:c r="A6" s="2"/>
      <x:c r="B6" s="2"/>
      <x:c r="C6" s="2"/>
      <x:c r="D6" s="2"/>
      <x:c r="E6" s="2"/>
      <x:c r="F6" s="2"/>
    </x:row>
    <x:row r="7" ht="23" customHeight="1">
      <x:c r="A7" s="23" t="str">
        <x:v>02 | Enter real opening balances</x:v>
      </x:c>
      <x:c r="B7" s="23"/>
      <x:c r="C7" s="23"/>
      <x:c r="D7" s="23"/>
      <x:c r="E7" s="23"/>
      <x:c r="F7" s="23"/>
    </x:row>
    <x:row r="8" ht="36" customHeight="1">
      <x:c r="A8" s="58" t="str">
        <x:v>Enter verified starting balances in D4 (cash) and I4 (bank). Opening cash must not be negative; bank may be signed.</x:v>
      </x:c>
      <x:c r="B8" s="58"/>
      <x:c r="C8" s="58"/>
      <x:c r="D8" s="58"/>
      <x:c r="E8" s="58"/>
      <x:c r="F8" s="58"/>
    </x:row>
    <x:row r="9">
      <x:c r="A9" s="2"/>
      <x:c r="B9" s="2"/>
      <x:c r="C9" s="2"/>
      <x:c r="D9" s="2"/>
      <x:c r="E9" s="2"/>
      <x:c r="F9" s="2"/>
    </x:row>
    <x:row r="10" ht="23" customHeight="1">
      <x:c r="A10" s="23" t="str">
        <x:v>03 | Record in date order</x:v>
      </x:c>
      <x:c r="B10" s="23"/>
      <x:c r="C10" s="23"/>
      <x:c r="D10" s="23"/>
      <x:c r="E10" s="23"/>
      <x:c r="F10" s="23"/>
    </x:row>
    <x:row r="11" ht="36" customHeight="1">
      <x:c r="A11" s="58" t="str">
        <x:v>Fill date, unique reference, description, movement and positive amount. Use one transfer row; formulas create both effects.</x:v>
      </x:c>
      <x:c r="B11" s="58"/>
      <x:c r="C11" s="58"/>
      <x:c r="D11" s="58"/>
      <x:c r="E11" s="58"/>
      <x:c r="F11" s="58"/>
    </x:row>
    <x:row r="12">
      <x:c r="A12" s="2"/>
      <x:c r="B12" s="2"/>
      <x:c r="C12" s="2"/>
      <x:c r="D12" s="2"/>
      <x:c r="E12" s="2"/>
      <x:c r="F12" s="2"/>
    </x:row>
    <x:row r="13" ht="23" customHeight="1">
      <x:c r="A13" s="23" t="str">
        <x:v>04 | Review warnings</x:v>
      </x:c>
      <x:c r="B13" s="23"/>
      <x:c r="C13" s="23"/>
      <x:c r="D13" s="23"/>
      <x:c r="E13" s="23"/>
      <x:c r="F13" s="23"/>
    </x:row>
    <x:row r="14" ht="36" customHeight="1">
      <x:c r="A14" s="58" t="str">
        <x:v>Invalid inputs stop affected running totals and the summary. Negative cash is preserved and flagged, never reset to zero.</x:v>
      </x:c>
      <x:c r="B14" s="58"/>
      <x:c r="C14" s="58"/>
      <x:c r="D14" s="58"/>
      <x:c r="E14" s="58"/>
      <x:c r="F14" s="58"/>
    </x:row>
    <x:row r="15">
      <x:c r="A15" s="2"/>
      <x:c r="B15" s="2"/>
      <x:c r="C15" s="2"/>
      <x:c r="D15" s="2"/>
      <x:c r="E15" s="2"/>
      <x:c r="F15" s="2"/>
    </x:row>
    <x:row r="16" ht="23" customHeight="1">
      <x:c r="A16" s="23" t="str">
        <x:v>05 | Reconcile separately</x:v>
      </x:c>
      <x:c r="B16" s="23"/>
      <x:c r="C16" s="23"/>
      <x:c r="D16" s="23"/>
      <x:c r="E16" s="23"/>
      <x:c r="F16" s="23"/>
    </x:row>
    <x:row r="17" ht="36" customHeight="1">
      <x:c r="A17" s="58" t="str">
        <x:v>Use Close and Reconcile after correcting missing book entries. Compare the physical count and same-date bank statement.</x:v>
      </x:c>
      <x:c r="B17" s="58"/>
      <x:c r="C17" s="58"/>
      <x:c r="D17" s="58"/>
      <x:c r="E17" s="58"/>
      <x:c r="F17" s="58"/>
    </x:row>
    <x:row r="18">
      <x:c r="A18" s="2"/>
      <x:c r="B18" s="2"/>
      <x:c r="C18" s="2"/>
      <x:c r="D18" s="2"/>
      <x:c r="E18" s="2"/>
      <x:c r="F18" s="2"/>
    </x:row>
    <x:row r="19" ht="23" customHeight="1">
      <x:c r="A19" s="23" t="str">
        <x:v>06 | Keep evidence and history</x:v>
      </x:c>
      <x:c r="B19" s="23"/>
      <x:c r="C19" s="23"/>
      <x:c r="D19" s="23"/>
      <x:c r="E19" s="23"/>
      <x:c r="F19" s="23"/>
    </x:row>
    <x:row r="20" ht="36" customHeight="1">
      <x:c r="A20" s="58" t="str">
        <x:v>Retain invoices, vouchers, deposit slips and bank references. Keep reviewed periods read-only and preserve correction explanations.</x:v>
      </x:c>
      <x:c r="B20" s="58"/>
      <x:c r="C20" s="58"/>
      <x:c r="D20" s="58"/>
      <x:c r="E20" s="58"/>
      <x:c r="F20" s="58"/>
    </x:row>
    <x:row r="21">
      <x:c r="A21" s="2"/>
      <x:c r="B21" s="2"/>
      <x:c r="C21" s="2"/>
      <x:c r="D21" s="2"/>
      <x:c r="E21" s="2"/>
      <x:c r="F21" s="2"/>
    </x:row>
    <x:row r="22" ht="23" customHeight="1">
      <x:c r="A22" s="23" t="str">
        <x:v>07 | Do not double-count</x:v>
      </x:c>
      <x:c r="B22" s="23"/>
      <x:c r="C22" s="23"/>
      <x:c r="D22" s="23"/>
      <x:c r="E22" s="23"/>
      <x:c r="F22" s="23"/>
    </x:row>
    <x:row r="23" ht="36" customHeight="1">
      <x:c r="A23" s="58" t="str">
        <x:v>Cash to bank and Bank to cash are internal movements. External receipts are not revenue and external payments are not expenses.</x:v>
      </x:c>
      <x:c r="B23" s="58"/>
      <x:c r="C23" s="58"/>
      <x:c r="D23" s="58"/>
      <x:c r="E23" s="58"/>
      <x:c r="F23" s="58"/>
    </x:row>
    <x:row r="24">
      <x:c r="A24" s="2"/>
      <x:c r="B24" s="2"/>
      <x:c r="C24" s="2"/>
      <x:c r="D24" s="2"/>
      <x:c r="E24" s="2"/>
      <x:c r="F24" s="2"/>
    </x:row>
    <x:row r="25" ht="23" customHeight="1">
      <x:c r="A25" s="23" t="str">
        <x:v>08 | Stay inside capacity</x:v>
      </x:c>
      <x:c r="B25" s="23"/>
      <x:c r="C25" s="23"/>
      <x:c r="D25" s="23"/>
      <x:c r="E25" s="23"/>
      <x:c r="F25" s="23"/>
    </x:row>
    <x:row r="26" ht="36" customHeight="1">
      <x:c r="A26" s="58" t="str">
        <x:v>Do not type beyond the prepared rows. Copy a clean master for the next period and carry forward the reviewed closing balances once.</x:v>
      </x:c>
      <x:c r="B26" s="58"/>
      <x:c r="C26" s="58"/>
      <x:c r="D26" s="58"/>
      <x:c r="E26" s="58"/>
      <x:c r="F26" s="58"/>
    </x:row>
    <x:row r="27">
      <x:c r="A27" s="2"/>
      <x:c r="B27" s="2"/>
      <x:c r="C27" s="2"/>
      <x:c r="D27" s="2"/>
      <x:c r="E27" s="2"/>
      <x:c r="F27" s="2"/>
    </x:row>
    <x:row r="28" ht="23" customHeight="1">
      <x:c r="A28" s="23" t="str">
        <x:v>09 | Formula visibility</x:v>
      </x:c>
      <x:c r="B28" s="23"/>
      <x:c r="C28" s="23"/>
      <x:c r="D28" s="23"/>
      <x:c r="E28" s="23"/>
      <x:c r="F28" s="23"/>
    </x:row>
    <x:row r="29" ht="36" customHeight="1">
      <x:c r="A29" s="58" t="str">
        <x:v>Blue/pale cells are inputs; green cells are formulas. Formulas are visible and editable, not protected or tamper-proof.</x:v>
      </x:c>
      <x:c r="B29" s="58"/>
      <x:c r="C29" s="58"/>
      <x:c r="D29" s="58"/>
      <x:c r="E29" s="58"/>
      <x:c r="F29" s="58"/>
    </x:row>
    <x:row r="30">
      <x:c r="A30" s="2"/>
      <x:c r="B30" s="2"/>
      <x:c r="C30" s="2"/>
      <x:c r="D30" s="2"/>
      <x:c r="E30" s="2"/>
      <x:c r="F30" s="2"/>
    </x:row>
    <x:row r="31" ht="23" customHeight="1">
      <x:c r="A31" s="23" t="str">
        <x:v>10 | Scope limits</x:v>
      </x:c>
      <x:c r="B31" s="23"/>
      <x:c r="C31" s="23"/>
      <x:c r="D31" s="23"/>
      <x:c r="E31" s="23"/>
      <x:c r="F31" s="23"/>
    </x:row>
    <x:row r="32" ht="36" customHeight="1">
      <x:c r="A32" s="58" t="str">
        <x:v>No GST calculation, HSN selection, tax filing, full ledger posting, loan allocation, payroll, cash-discount columns or bank-feed matching.</x:v>
      </x:c>
      <x:c r="B32" s="58"/>
      <x:c r="C32" s="58"/>
      <x:c r="D32" s="58"/>
      <x:c r="E32" s="58"/>
      <x:c r="F32" s="58"/>
    </x:row>
    <x:row r="33">
      <x:c r="A33" s="2"/>
      <x:c r="B33" s="2"/>
      <x:c r="C33" s="2"/>
      <x:c r="D33" s="2"/>
      <x:c r="E33" s="2"/>
      <x:c r="F33" s="2"/>
    </x:row>
    <x:row r="34" ht="23" customHeight="1">
      <x:c r="A34" s="23" t="str">
        <x:v>11 | Excel versus print</x:v>
      </x:c>
      <x:c r="B34" s="23"/>
      <x:c r="C34" s="23"/>
      <x:c r="D34" s="23"/>
      <x:c r="E34" s="23"/>
      <x:c r="F34" s="23"/>
    </x:row>
    <x:row r="35" ht="36" customHeight="1">
      <x:c r="A35" s="58" t="str">
        <x:v>Use the Word/PDF files for checked A4 print layouts. This workbook is designed for desktop entry and review, not phone printing.</x:v>
      </x:c>
      <x:c r="B35" s="58"/>
      <x:c r="C35" s="58"/>
      <x:c r="D35" s="58"/>
      <x:c r="E35" s="58"/>
      <x:c r="F35" s="58"/>
    </x:row>
    <x:row r="36">
      <x:c r="A36" s="2"/>
      <x:c r="B36" s="2"/>
      <x:c r="C36" s="2"/>
      <x:c r="D36" s="2"/>
      <x:c r="E36" s="2"/>
      <x:c r="F36" s="2"/>
    </x:row>
    <x:row r="37" ht="23" customHeight="1">
      <x:c r="A37" s="23" t="str">
        <x:v>12 | Example status</x:v>
      </x:c>
      <x:c r="B37" s="23"/>
      <x:c r="C37" s="23"/>
      <x:c r="D37" s="23"/>
      <x:c r="E37" s="23"/>
      <x:c r="F37" s="23"/>
    </x:row>
    <x:row r="38" ht="36" customHeight="1">
      <x:c r="A38" s="58" t="str">
        <x:v>All example names, references and amounts are fictional. They are not historical business records or proof of payment.</x:v>
      </x:c>
      <x:c r="B38" s="58"/>
      <x:c r="C38" s="58"/>
      <x:c r="D38" s="58"/>
      <x:c r="E38" s="58"/>
      <x:c r="F38" s="58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  <x:row r="46">
      <x:c r="A46" s="2"/>
      <x:c r="B46" s="2"/>
      <x:c r="C46" s="2"/>
      <x:c r="D46" s="2"/>
      <x:c r="E46" s="2"/>
      <x:c r="F46" s="2"/>
    </x:row>
    <x:row r="47">
      <x:c r="A47" s="2"/>
      <x:c r="B47" s="2"/>
      <x:c r="C47" s="2"/>
      <x:c r="D47" s="2"/>
      <x:c r="E47" s="2"/>
      <x:c r="F47" s="2"/>
    </x:row>
    <x:row r="48">
      <x:c r="A48" s="2"/>
      <x:c r="B48" s="2"/>
      <x:c r="C48" s="2"/>
      <x:c r="D48" s="2"/>
      <x:c r="E48" s="2"/>
      <x:c r="F48" s="2"/>
    </x:row>
    <x:row r="49">
      <x:c r="A49" s="2"/>
      <x:c r="B49" s="2"/>
      <x:c r="C49" s="2"/>
      <x:c r="D49" s="2"/>
      <x:c r="E49" s="2"/>
      <x:c r="F49" s="2"/>
    </x:row>
    <x:row r="50">
      <x:c r="A50" s="2"/>
      <x:c r="B50" s="2"/>
      <x:c r="C50" s="2"/>
      <x:c r="D50" s="2"/>
      <x:c r="E50" s="2"/>
      <x:c r="F50" s="2"/>
    </x:row>
    <x:row r="51">
      <x:c r="A51" s="2"/>
      <x:c r="B51" s="2"/>
      <x:c r="C51" s="2"/>
      <x:c r="D51" s="2"/>
      <x:c r="E51" s="2"/>
      <x:c r="F51" s="2"/>
    </x:row>
    <x:row r="52">
      <x:c r="A52" s="2"/>
      <x:c r="B52" s="2"/>
      <x:c r="C52" s="2"/>
      <x:c r="D52" s="2"/>
      <x:c r="E52" s="2"/>
      <x:c r="F52" s="2"/>
    </x:row>
    <x:row r="53">
      <x:c r="A53" s="2"/>
      <x:c r="B53" s="2"/>
      <x:c r="C53" s="2"/>
      <x:c r="D53" s="2"/>
      <x:c r="E53" s="2"/>
      <x:c r="F53" s="2"/>
    </x:row>
    <x:row r="54">
      <x:c r="A54" s="2"/>
      <x:c r="B54" s="2"/>
      <x:c r="C54" s="2"/>
      <x:c r="D54" s="2"/>
      <x:c r="E54" s="2"/>
      <x:c r="F54" s="2"/>
    </x:row>
    <x:row r="55">
      <x:c r="A55" s="2"/>
      <x:c r="B55" s="2"/>
      <x:c r="C55" s="2"/>
      <x:c r="D55" s="2"/>
      <x:c r="E55" s="2"/>
      <x:c r="F55" s="2"/>
    </x:row>
    <x:row r="56">
      <x:c r="A56" s="2"/>
      <x:c r="B56" s="2"/>
      <x:c r="C56" s="2"/>
      <x:c r="D56" s="2"/>
      <x:c r="E56" s="2"/>
      <x:c r="F56" s="2"/>
    </x:row>
    <x:row r="57">
      <x:c r="A57" s="2"/>
      <x:c r="B57" s="2"/>
      <x:c r="C57" s="2"/>
      <x:c r="D57" s="2"/>
      <x:c r="E57" s="2"/>
      <x:c r="F57" s="2"/>
    </x:row>
    <x:row r="58">
      <x:c r="A58" s="2"/>
      <x:c r="B58" s="2"/>
      <x:c r="C58" s="2"/>
      <x:c r="D58" s="2"/>
      <x:c r="E58" s="2"/>
      <x:c r="F58" s="2"/>
    </x:row>
    <x:row r="59">
      <x:c r="A59" s="2"/>
      <x:c r="B59" s="2"/>
      <x:c r="C59" s="2"/>
      <x:c r="D59" s="2"/>
      <x:c r="E59" s="2"/>
      <x:c r="F59" s="2"/>
    </x:row>
    <x:row r="60">
      <x:c r="A60" s="2"/>
      <x:c r="B60" s="2"/>
      <x:c r="C60" s="2"/>
      <x:c r="D60" s="2"/>
      <x:c r="E60" s="2"/>
      <x:c r="F60" s="2"/>
    </x:row>
    <x:row r="61">
      <x:c r="A61" s="2"/>
      <x:c r="B61" s="2"/>
      <x:c r="C61" s="2"/>
      <x:c r="D61" s="2"/>
      <x:c r="E61" s="2"/>
      <x:c r="F61" s="2"/>
    </x:row>
    <x:row r="62">
      <x:c r="A62" s="2"/>
      <x:c r="B62" s="2"/>
      <x:c r="C62" s="2"/>
      <x:c r="D62" s="2"/>
      <x:c r="E62" s="2"/>
      <x:c r="F62" s="2"/>
    </x:row>
    <x:row r="63">
      <x:c r="A63" s="2"/>
      <x:c r="B63" s="2"/>
      <x:c r="C63" s="2"/>
      <x:c r="D63" s="2"/>
      <x:c r="E63" s="2"/>
      <x:c r="F63" s="2"/>
    </x:row>
    <x:row r="64">
      <x:c r="A64" s="2"/>
      <x:c r="B64" s="2"/>
      <x:c r="C64" s="2"/>
      <x:c r="D64" s="2"/>
      <x:c r="E64" s="2"/>
      <x:c r="F64" s="2"/>
    </x:row>
    <x:row r="65">
      <x:c r="A65" s="2"/>
      <x:c r="B65" s="2"/>
      <x:c r="C65" s="2"/>
      <x:c r="D65" s="2"/>
      <x:c r="E65" s="2"/>
      <x:c r="F65" s="2"/>
    </x:row>
    <x:row r="66">
      <x:c r="A66" s="2"/>
      <x:c r="B66" s="2"/>
      <x:c r="C66" s="2"/>
      <x:c r="D66" s="2"/>
      <x:c r="E66" s="2"/>
      <x:c r="F66" s="2"/>
    </x:row>
    <x:row r="67">
      <x:c r="A67" s="2"/>
      <x:c r="B67" s="2"/>
      <x:c r="C67" s="2"/>
      <x:c r="D67" s="2"/>
      <x:c r="E67" s="2"/>
      <x:c r="F67" s="2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  <x:row r="71">
      <x:c r="A71" s="2"/>
      <x:c r="B71" s="2"/>
      <x:c r="C71" s="2"/>
      <x:c r="D71" s="2"/>
      <x:c r="E71" s="2"/>
      <x:c r="F71" s="2"/>
    </x:row>
    <x:row r="72">
      <x:c r="A72" s="2"/>
      <x:c r="B72" s="2"/>
      <x:c r="C72" s="2"/>
      <x:c r="D72" s="2"/>
      <x:c r="E72" s="2"/>
      <x:c r="F72" s="2"/>
    </x:row>
    <x:row r="73">
      <x:c r="A73" s="2"/>
      <x:c r="B73" s="2"/>
      <x:c r="C73" s="2"/>
      <x:c r="D73" s="2"/>
      <x:c r="E73" s="2"/>
      <x:c r="F73" s="2"/>
    </x:row>
    <x:row r="74">
      <x:c r="A74" s="2"/>
      <x:c r="B74" s="2"/>
      <x:c r="C74" s="2"/>
      <x:c r="D74" s="2"/>
      <x:c r="E74" s="2"/>
      <x:c r="F74" s="2"/>
    </x:row>
    <x:row r="75">
      <x:c r="A75" s="2"/>
      <x:c r="B75" s="2"/>
      <x:c r="C75" s="2"/>
      <x:c r="D75" s="2"/>
      <x:c r="E75" s="2"/>
      <x:c r="F75" s="2"/>
    </x:row>
    <x:row r="76">
      <x:c r="A76" s="2"/>
      <x:c r="B76" s="2"/>
      <x:c r="C76" s="2"/>
      <x:c r="D76" s="2"/>
      <x:c r="E76" s="2"/>
      <x:c r="F76" s="2"/>
    </x:row>
    <x:row r="77">
      <x:c r="A77" s="2"/>
      <x:c r="B77" s="2"/>
      <x:c r="C77" s="2"/>
      <x:c r="D77" s="2"/>
      <x:c r="E77" s="2"/>
      <x:c r="F77" s="2"/>
    </x:row>
    <x:row r="78">
      <x:c r="A78" s="2"/>
      <x:c r="B78" s="2"/>
      <x:c r="C78" s="2"/>
      <x:c r="D78" s="2"/>
      <x:c r="E78" s="2"/>
      <x:c r="F78" s="2"/>
    </x:row>
    <x:row r="79">
      <x:c r="A79" s="2"/>
      <x:c r="B79" s="2"/>
      <x:c r="C79" s="2"/>
      <x:c r="D79" s="2"/>
      <x:c r="E79" s="2"/>
      <x:c r="F79" s="2"/>
    </x:row>
    <x:row r="80">
      <x:c r="A80" s="2"/>
      <x:c r="B80" s="2"/>
      <x:c r="C80" s="2"/>
      <x:c r="D80" s="2"/>
      <x:c r="E80" s="2"/>
      <x:c r="F80" s="2"/>
    </x:row>
    <x:row r="81">
      <x:c r="A81" s="2"/>
      <x:c r="B81" s="2"/>
      <x:c r="C81" s="2"/>
      <x:c r="D81" s="2"/>
      <x:c r="E81" s="2"/>
      <x:c r="F81" s="2"/>
    </x:row>
    <x:row r="82">
      <x:c r="A82" s="2"/>
      <x:c r="B82" s="2"/>
      <x:c r="C82" s="2"/>
      <x:c r="D82" s="2"/>
      <x:c r="E82" s="2"/>
      <x:c r="F82" s="2"/>
    </x:row>
    <x:row r="83">
      <x:c r="A83" s="2"/>
      <x:c r="B83" s="2"/>
      <x:c r="C83" s="2"/>
      <x:c r="D83" s="2"/>
      <x:c r="E83" s="2"/>
      <x:c r="F83" s="2"/>
    </x:row>
    <x:row r="84">
      <x:c r="A84" s="2"/>
      <x:c r="B84" s="2"/>
      <x:c r="C84" s="2"/>
      <x:c r="D84" s="2"/>
      <x:c r="E84" s="2"/>
      <x:c r="F84" s="2"/>
    </x:row>
    <x:row r="85">
      <x:c r="A85" s="2"/>
      <x:c r="B85" s="2"/>
      <x:c r="C85" s="2"/>
      <x:c r="D85" s="2"/>
      <x:c r="E85" s="2"/>
      <x:c r="F85" s="2"/>
    </x:row>
    <x:row r="86">
      <x:c r="A86" s="2"/>
      <x:c r="B86" s="2"/>
      <x:c r="C86" s="2"/>
      <x:c r="D86" s="2"/>
      <x:c r="E86" s="2"/>
      <x:c r="F86" s="2"/>
    </x:row>
    <x:row r="87">
      <x:c r="A87" s="2"/>
      <x:c r="B87" s="2"/>
      <x:c r="C87" s="2"/>
      <x:c r="D87" s="2"/>
      <x:c r="E87" s="2"/>
      <x:c r="F87" s="2"/>
    </x:row>
    <x:row r="88">
      <x:c r="A88" s="2"/>
      <x:c r="B88" s="2"/>
      <x:c r="C88" s="2"/>
      <x:c r="D88" s="2"/>
      <x:c r="E88" s="2"/>
      <x:c r="F88" s="2"/>
    </x:row>
    <x:row r="89">
      <x:c r="A89" s="2"/>
      <x:c r="B89" s="2"/>
      <x:c r="C89" s="2"/>
      <x:c r="D89" s="2"/>
      <x:c r="E89" s="2"/>
      <x:c r="F89" s="2"/>
    </x:row>
    <x:row r="90">
      <x:c r="A90" s="2"/>
      <x:c r="B90" s="2"/>
      <x:c r="C90" s="2"/>
      <x:c r="D90" s="2"/>
      <x:c r="E90" s="2"/>
      <x:c r="F90" s="2"/>
    </x:row>
    <x:row r="91">
      <x:c r="A91" s="2"/>
      <x:c r="B91" s="2"/>
      <x:c r="C91" s="2"/>
      <x:c r="D91" s="2"/>
      <x:c r="E91" s="2"/>
      <x:c r="F91" s="2"/>
    </x:row>
    <x:row r="92">
      <x:c r="A92" s="2"/>
      <x:c r="B92" s="2"/>
      <x:c r="C92" s="2"/>
      <x:c r="D92" s="2"/>
      <x:c r="E92" s="2"/>
      <x:c r="F92" s="2"/>
    </x:row>
    <x:row r="93">
      <x:c r="A93" s="2"/>
      <x:c r="B93" s="2"/>
      <x:c r="C93" s="2"/>
      <x:c r="D93" s="2"/>
      <x:c r="E93" s="2"/>
      <x:c r="F93" s="2"/>
    </x:row>
    <x:row r="94">
      <x:c r="A94" s="2"/>
      <x:c r="B94" s="2"/>
      <x:c r="C94" s="2"/>
      <x:c r="D94" s="2"/>
      <x:c r="E94" s="2"/>
      <x:c r="F94" s="2"/>
    </x:row>
    <x:row r="95">
      <x:c r="A95" s="2"/>
      <x:c r="B95" s="2"/>
      <x:c r="C95" s="2"/>
      <x:c r="D95" s="2"/>
      <x:c r="E95" s="2"/>
      <x:c r="F95" s="2"/>
    </x:row>
    <x:row r="96">
      <x:c r="A96" s="2"/>
      <x:c r="B96" s="2"/>
      <x:c r="C96" s="2"/>
      <x:c r="D96" s="2"/>
      <x:c r="E96" s="2"/>
      <x:c r="F96" s="2"/>
    </x:row>
    <x:row r="97">
      <x:c r="A97" s="2"/>
      <x:c r="B97" s="2"/>
      <x:c r="C97" s="2"/>
      <x:c r="D97" s="2"/>
      <x:c r="E97" s="2"/>
      <x:c r="F97" s="2"/>
    </x:row>
    <x:row r="98">
      <x:c r="A98" s="2"/>
      <x:c r="B98" s="2"/>
      <x:c r="C98" s="2"/>
      <x:c r="D98" s="2"/>
      <x:c r="E98" s="2"/>
      <x:c r="F98" s="2"/>
    </x:row>
    <x:row r="99">
      <x:c r="A99" s="2"/>
      <x:c r="B99" s="2"/>
      <x:c r="C99" s="2"/>
      <x:c r="D99" s="2"/>
      <x:c r="E99" s="2"/>
      <x:c r="F99" s="2"/>
    </x:row>
    <x:row r="100">
      <x:c r="A100" s="2"/>
      <x:c r="B100" s="2"/>
      <x:c r="C100" s="2"/>
      <x:c r="D100" s="2"/>
      <x:c r="E100" s="2"/>
      <x:c r="F100" s="2"/>
    </x:row>
    <x:row r="101">
      <x:c r="A101" s="2"/>
      <x:c r="B101" s="2"/>
      <x:c r="C101" s="2"/>
      <x:c r="D101" s="2"/>
      <x:c r="E101" s="2"/>
      <x:c r="F101" s="2"/>
    </x:row>
    <x:row r="102">
      <x:c r="A102" s="2"/>
      <x:c r="B102" s="2"/>
      <x:c r="C102" s="2"/>
      <x:c r="D102" s="2"/>
      <x:c r="E102" s="2"/>
      <x:c r="F102" s="2"/>
    </x:row>
    <x:row r="103">
      <x:c r="A103" s="2"/>
      <x:c r="B103" s="2"/>
      <x:c r="C103" s="2"/>
      <x:c r="D103" s="2"/>
      <x:c r="E103" s="2"/>
      <x:c r="F103" s="2"/>
    </x:row>
    <x:row r="104">
      <x:c r="A104" s="2"/>
      <x:c r="B104" s="2"/>
      <x:c r="C104" s="2"/>
      <x:c r="D104" s="2"/>
      <x:c r="E104" s="2"/>
      <x:c r="F104" s="2"/>
    </x:row>
    <x:row r="105">
      <x:c r="A105" s="2"/>
      <x:c r="B105" s="2"/>
      <x:c r="C105" s="2"/>
      <x:c r="D105" s="2"/>
      <x:c r="E105" s="2"/>
      <x:c r="F105" s="2"/>
    </x:row>
    <x:row r="106">
      <x:c r="A106" s="2"/>
      <x:c r="B106" s="2"/>
      <x:c r="C106" s="2"/>
      <x:c r="D106" s="2"/>
      <x:c r="E106" s="2"/>
      <x:c r="F106" s="2"/>
    </x:row>
    <x:row r="107">
      <x:c r="A107" s="2"/>
      <x:c r="B107" s="2"/>
      <x:c r="C107" s="2"/>
      <x:c r="D107" s="2"/>
      <x:c r="E107" s="2"/>
      <x:c r="F107" s="2"/>
    </x:row>
    <x:row r="108">
      <x:c r="A108" s="2"/>
      <x:c r="B108" s="2"/>
      <x:c r="C108" s="2"/>
      <x:c r="D108" s="2"/>
      <x:c r="E108" s="2"/>
      <x:c r="F108" s="2"/>
    </x:row>
    <x:row r="109">
      <x:c r="A109" s="2"/>
      <x:c r="B109" s="2"/>
      <x:c r="C109" s="2"/>
      <x:c r="D109" s="2"/>
      <x:c r="E109" s="2"/>
      <x:c r="F109" s="2"/>
    </x:row>
    <x:row r="110">
      <x:c r="A110" s="2"/>
      <x:c r="B110" s="2"/>
      <x:c r="C110" s="2"/>
      <x:c r="D110" s="2"/>
      <x:c r="E110" s="2"/>
      <x:c r="F110" s="2"/>
    </x:row>
    <x:row r="111">
      <x:c r="A111" s="2"/>
      <x:c r="B111" s="2"/>
      <x:c r="C111" s="2"/>
      <x:c r="D111" s="2"/>
      <x:c r="E111" s="2"/>
      <x:c r="F111" s="2"/>
    </x:row>
    <x:row r="112">
      <x:c r="A112" s="2"/>
      <x:c r="B112" s="2"/>
      <x:c r="C112" s="2"/>
      <x:c r="D112" s="2"/>
      <x:c r="E112" s="2"/>
      <x:c r="F112" s="2"/>
    </x:row>
    <x:row r="113">
      <x:c r="A113" s="2"/>
      <x:c r="B113" s="2"/>
      <x:c r="C113" s="2"/>
      <x:c r="D113" s="2"/>
      <x:c r="E113" s="2"/>
      <x:c r="F113" s="2"/>
    </x:row>
    <x:row r="114">
      <x:c r="A114" s="2"/>
      <x:c r="B114" s="2"/>
      <x:c r="C114" s="2"/>
      <x:c r="D114" s="2"/>
      <x:c r="E114" s="2"/>
      <x:c r="F114" s="2"/>
    </x:row>
    <x:row r="115">
      <x:c r="A115" s="2"/>
      <x:c r="B115" s="2"/>
      <x:c r="C115" s="2"/>
      <x:c r="D115" s="2"/>
      <x:c r="E115" s="2"/>
      <x:c r="F115" s="2"/>
    </x:row>
    <x:row r="116">
      <x:c r="A116" s="2"/>
      <x:c r="B116" s="2"/>
      <x:c r="C116" s="2"/>
      <x:c r="D116" s="2"/>
      <x:c r="E116" s="2"/>
      <x:c r="F116" s="2"/>
    </x:row>
    <x:row r="117">
      <x:c r="A117" s="2"/>
      <x:c r="B117" s="2"/>
      <x:c r="C117" s="2"/>
      <x:c r="D117" s="2"/>
      <x:c r="E117" s="2"/>
      <x:c r="F117" s="2"/>
    </x:row>
    <x:row r="118">
      <x:c r="A118" s="2"/>
      <x:c r="B118" s="2"/>
      <x:c r="C118" s="2"/>
      <x:c r="D118" s="2"/>
      <x:c r="E118" s="2"/>
      <x:c r="F118" s="2"/>
    </x:row>
    <x:row r="119">
      <x:c r="A119" s="2"/>
      <x:c r="B119" s="2"/>
      <x:c r="C119" s="2"/>
      <x:c r="D119" s="2"/>
      <x:c r="E119" s="2"/>
      <x:c r="F119" s="2"/>
    </x:row>
    <x:row r="120">
      <x:c r="A120" s="2"/>
      <x:c r="B120" s="2"/>
      <x:c r="C120" s="2"/>
      <x:c r="D120" s="2"/>
      <x:c r="E120" s="2"/>
      <x:c r="F120" s="2"/>
    </x:row>
  </x:sheetData>
  <x:mergeCells>
    <x:mergeCell ref="A1:F1"/>
    <x:mergeCell ref="A2:F2"/>
    <x:mergeCell ref="A4:F4"/>
    <x:mergeCell ref="A5:F5"/>
    <x:mergeCell ref="A7:F7"/>
    <x:mergeCell ref="A8:F8"/>
    <x:mergeCell ref="A10:F10"/>
    <x:mergeCell ref="A11:F11"/>
    <x:mergeCell ref="A13:F13"/>
    <x:mergeCell ref="A14:F14"/>
    <x:mergeCell ref="A16:F16"/>
    <x:mergeCell ref="A17:F17"/>
    <x:mergeCell ref="A19:F19"/>
    <x:mergeCell ref="A20:F20"/>
    <x:mergeCell ref="A22:F22"/>
    <x:mergeCell ref="A23:F23"/>
    <x:mergeCell ref="A25:F25"/>
    <x:mergeCell ref="A26:F26"/>
    <x:mergeCell ref="A28:F28"/>
    <x:mergeCell ref="A29:F29"/>
    <x:mergeCell ref="A31:F31"/>
    <x:mergeCell ref="A32:F32"/>
    <x:mergeCell ref="A34:F34"/>
    <x:mergeCell ref="A35:F35"/>
    <x:mergeCell ref="A37:F37"/>
    <x:mergeCell ref="A38:F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9" hidden="0" customWidth="1"/>
    <x:col min="4" max="4" width="16" hidden="0" customWidth="1"/>
    <x:col min="5" max="5" width="16" hidden="0" customWidth="1"/>
    <x:col min="6" max="6" width="18" hidden="0" customWidth="1"/>
    <x:col min="7" max="7" width="28" hidden="0" customWidth="1"/>
    <x:col min="8" max="8" width="29" hidden="0" customWidth="1"/>
  </x:cols>
  <x:sheetData>
    <x:row r="1" ht="36" customHeight="1">
      <x:c r="A1" s="5" t="str">
        <x:v>CASH ONLY | SIMPLE RUNNING CASH BOOK</x:v>
      </x:c>
      <x:c r="B1" s="5"/>
      <x:c r="C1" s="5"/>
      <x:c r="D1" s="5"/>
      <x:c r="E1" s="5"/>
      <x:c r="F1" s="5"/>
      <x:c r="G1" s="5"/>
      <x:c r="H1" s="5"/>
    </x:row>
    <x:row r="2" ht="36" customHeight="1">
      <x:c r="A2" s="9" t="str">
        <x:v>Physical notes and coins only. Bank/UPI transactions belong in a bank record, not this cash column.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13" t="str">
        <x:v>Opening physical cash</x:v>
      </x:c>
      <x:c r="B4" s="13"/>
      <x:c r="C4" s="13"/>
      <x:c r="D4" s="46" t="n">
        <x:v>0</x:v>
      </x:c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13" t="str">
        <x:v>Closing physical cash</x:v>
      </x:c>
      <x:c r="B6" s="13"/>
      <x:c r="C6" s="13"/>
      <x:c r="D6" s="48" t="n">
        <x:f>IF(NOT(ISNUMBER(D4)),"CHECK OPENING",IF(D4&lt;0,"CHECK OPENING",IF((COUNTIF(G11:G70,"CHECK DATE")+COUNTIF(G11:G70,"CHECK REF / DETAILS")+COUNTIF(G11:G70,"CHECK DUPLICATE REF")+COUNTIF(G11:G70,"CHECK AMOUNT")+COUNTIF(G11:G70,"CHECK ONE POSITIVE SIDE")+COUNTIF(G11:G70,"CHECK DATE ORDER"))&gt;0,"CHECK INPUTS",D4+SUM(D11:D70)-SUM(E11:E70))))</x:f>
        <x:v>0</x:v>
      </x:c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43" t="str">
        <x:f>IF(NOT(ISNUMBER(D6)),"CHECK INPUTS BEFORE USING TOTALS",IF(COUNTIF(H11:H70,"CHECK NEGATIVE CASH")&gt;0,"CHECK: NEGATIVE CASH AT ONE OR MORE POINTS","RECONCILE WITH A PHYSICAL CASH COUNT"))</x:f>
        <x:v>RECONCILE WITH A PHYSICAL CASH COUNT</x:v>
      </x:c>
      <x:c r="B8" s="43"/>
      <x:c r="C8" s="43"/>
      <x:c r="D8" s="43"/>
      <x:c r="E8" s="43"/>
      <x:c r="F8" s="43"/>
      <x:c r="G8" s="43"/>
      <x:c r="H8" s="43"/>
    </x:row>
    <x:row r="9" ht="32" customHeight="1">
      <x:c r="A9" s="9" t="str">
        <x:v>Enter one positive receipt OR payment per row. Capacity: 60 transactions, rows 11–70. Copy a clean master for each period; do not duplicate opening balances.</x:v>
      </x:c>
      <x:c r="B9" s="9"/>
      <x:c r="C9" s="9"/>
      <x:c r="D9" s="9"/>
      <x:c r="E9" s="9"/>
      <x:c r="F9" s="9"/>
      <x:c r="G9" s="9"/>
      <x:c r="H9" s="9"/>
    </x:row>
    <x:row r="10" ht="35" customHeight="1">
      <x:c r="A10" s="29" t="str">
        <x:v>Date</x:v>
      </x:c>
      <x:c r="B10" s="29" t="str">
        <x:v>Reference</x:v>
      </x:c>
      <x:c r="C10" s="29" t="str">
        <x:v>Particulars</x:v>
      </x:c>
      <x:c r="D10" s="29" t="str">
        <x:v>Cash received</x:v>
      </x:c>
      <x:c r="E10" s="29" t="str">
        <x:v>Cash paid</x:v>
      </x:c>
      <x:c r="F10" s="29" t="str">
        <x:v>Running cash</x:v>
      </x:c>
      <x:c r="G10" s="29" t="str">
        <x:v>Entry check</x:v>
      </x:c>
      <x:c r="H10" s="29" t="str">
        <x:v>Balance check</x:v>
      </x:c>
    </x:row>
    <x:row r="11" ht="26" customHeight="1">
      <x:c r="A11" s="38"/>
      <x:c r="B11" s="18"/>
      <x:c r="C11" s="18"/>
      <x:c r="D11" s="46"/>
      <x:c r="E11" s="46"/>
      <x:c r="F11" s="48" t="str">
        <x:f>IF(G11="","",IF(NOT(ISNUMBER($D$4)),"CHECK OPENING",IF($D$4&lt;0,"CHECK OPENING",IF((COUNTIF($G$11:G11,"CHECK DATE")+COUNTIF($G$11:G11,"CHECK REF / DETAILS")+COUNTIF($G$11:G11,"CHECK DUPLICATE REF")+COUNTIF($G$11:G11,"CHECK AMOUNT")+COUNTIF($G$11:G11,"CHECK ONE POSITIVE SIDE")+COUNTIF($G$11:G11,"CHECK DATE ORDER"))&gt;0,"CHECK INPUTS",$D$4+SUM($D$11:D11)-SUM($E$11:E11)))))</x:f>
      </x:c>
      <x:c r="G11" s="51" t="str">
        <x:f>IF(COUNTA(A11:E11)=0,"",IF(NOT(ISNUMBER(A11)),"CHECK DATE",IF(OR(A11&lt;1,A11&gt;2958465,A11&lt;&gt;INT(A11)),"CHECK DATE",IF(OR(B11="",C11=""),"CHECK REF / DETAILS",IF(COUNTIF($B$11:$B$70,B11)&gt;1,"CHECK DUPLICATE REF",IF(COUNT(D11:E11)&lt;&gt;COUNTA(D11:E11),"CHECK AMOUNT",IF(OR(MIN(D11:E11)&lt;0,COUNTIF(D11:E11,"&gt;0")&lt;&gt;1),"CHECK ONE POSITIVE SIDE","OK")))))))</x:f>
      </x:c>
      <x:c r="H11" s="51" t="str">
        <x:f>IF(G11="","",IF(NOT(ISNUMBER(F11)),"REVIEW INPUTS",IF(F11&lt;0,"CHECK NEGATIVE CASH","OK")))</x:f>
      </x:c>
    </x:row>
    <x:row r="12" ht="26" customHeight="1">
      <x:c r="A12" s="38"/>
      <x:c r="B12" s="18"/>
      <x:c r="C12" s="18"/>
      <x:c r="D12" s="46"/>
      <x:c r="E12" s="46"/>
      <x:c r="F12" s="48" t="str">
        <x:f>IF(G12="","",IF(NOT(ISNUMBER($D$4)),"CHECK OPENING",IF($D$4&lt;0,"CHECK OPENING",IF((COUNTIF($G$11:G12,"CHECK DATE")+COUNTIF($G$11:G12,"CHECK REF / DETAILS")+COUNTIF($G$11:G12,"CHECK DUPLICATE REF")+COUNTIF($G$11:G12,"CHECK AMOUNT")+COUNTIF($G$11:G12,"CHECK ONE POSITIVE SIDE")+COUNTIF($G$11:G12,"CHECK DATE ORDER"))&gt;0,"CHECK INPUTS",$D$4+SUM($D$11:D12)-SUM($E$11:E12)))))</x:f>
      </x:c>
      <x:c r="G12" s="51" t="str">
        <x:f>IF(COUNTA(A12:E12)=0,"",IF(NOT(ISNUMBER(A12)),"CHECK DATE",IF(OR(A12&lt;1,A12&gt;2958465,A12&lt;&gt;INT(A12)),"CHECK DATE",IF(OR(B12="",C12=""),"CHECK REF / DETAILS",IF(COUNTIF($B$11:$B$70,B12)&gt;1,"CHECK DUPLICATE REF",IF(COUNT(D12:E12)&lt;&gt;COUNTA(D12:E12),"CHECK AMOUNT",IF(OR(MIN(D12:E12)&lt;0,COUNTIF(D12:E12,"&gt;0")&lt;&gt;1),"CHECK ONE POSITIVE SIDE",IF(A12&lt;MAX($A$11:A11),"CHECK DATE ORDER","OK"))))))))</x:f>
      </x:c>
      <x:c r="H12" s="51" t="str">
        <x:f>IF(G12="","",IF(NOT(ISNUMBER(F12)),"REVIEW INPUTS",IF(F12&lt;0,"CHECK NEGATIVE CASH","OK")))</x:f>
      </x:c>
    </x:row>
    <x:row r="13" ht="26" customHeight="1">
      <x:c r="A13" s="38"/>
      <x:c r="B13" s="18"/>
      <x:c r="C13" s="18"/>
      <x:c r="D13" s="46"/>
      <x:c r="E13" s="46"/>
      <x:c r="F13" s="48" t="str">
        <x:f>IF(G13="","",IF(NOT(ISNUMBER($D$4)),"CHECK OPENING",IF($D$4&lt;0,"CHECK OPENING",IF((COUNTIF($G$11:G13,"CHECK DATE")+COUNTIF($G$11:G13,"CHECK REF / DETAILS")+COUNTIF($G$11:G13,"CHECK DUPLICATE REF")+COUNTIF($G$11:G13,"CHECK AMOUNT")+COUNTIF($G$11:G13,"CHECK ONE POSITIVE SIDE")+COUNTIF($G$11:G13,"CHECK DATE ORDER"))&gt;0,"CHECK INPUTS",$D$4+SUM($D$11:D13)-SUM($E$11:E13)))))</x:f>
      </x:c>
      <x:c r="G13" s="51" t="str">
        <x:f>IF(COUNTA(A13:E13)=0,"",IF(NOT(ISNUMBER(A13)),"CHECK DATE",IF(OR(A13&lt;1,A13&gt;2958465,A13&lt;&gt;INT(A13)),"CHECK DATE",IF(OR(B13="",C13=""),"CHECK REF / DETAILS",IF(COUNTIF($B$11:$B$70,B13)&gt;1,"CHECK DUPLICATE REF",IF(COUNT(D13:E13)&lt;&gt;COUNTA(D13:E13),"CHECK AMOUNT",IF(OR(MIN(D13:E13)&lt;0,COUNTIF(D13:E13,"&gt;0")&lt;&gt;1),"CHECK ONE POSITIVE SIDE",IF(A13&lt;MAX($A$11:A12),"CHECK DATE ORDER","OK"))))))))</x:f>
      </x:c>
      <x:c r="H13" s="51" t="str">
        <x:f>IF(G13="","",IF(NOT(ISNUMBER(F13)),"REVIEW INPUTS",IF(F13&lt;0,"CHECK NEGATIVE CASH","OK")))</x:f>
      </x:c>
    </x:row>
    <x:row r="14" ht="26" customHeight="1">
      <x:c r="A14" s="38"/>
      <x:c r="B14" s="18"/>
      <x:c r="C14" s="18"/>
      <x:c r="D14" s="46"/>
      <x:c r="E14" s="46"/>
      <x:c r="F14" s="48" t="str">
        <x:f>IF(G14="","",IF(NOT(ISNUMBER($D$4)),"CHECK OPENING",IF($D$4&lt;0,"CHECK OPENING",IF((COUNTIF($G$11:G14,"CHECK DATE")+COUNTIF($G$11:G14,"CHECK REF / DETAILS")+COUNTIF($G$11:G14,"CHECK DUPLICATE REF")+COUNTIF($G$11:G14,"CHECK AMOUNT")+COUNTIF($G$11:G14,"CHECK ONE POSITIVE SIDE")+COUNTIF($G$11:G14,"CHECK DATE ORDER"))&gt;0,"CHECK INPUTS",$D$4+SUM($D$11:D14)-SUM($E$11:E14)))))</x:f>
      </x:c>
      <x:c r="G14" s="51" t="str">
        <x:f>IF(COUNTA(A14:E14)=0,"",IF(NOT(ISNUMBER(A14)),"CHECK DATE",IF(OR(A14&lt;1,A14&gt;2958465,A14&lt;&gt;INT(A14)),"CHECK DATE",IF(OR(B14="",C14=""),"CHECK REF / DETAILS",IF(COUNTIF($B$11:$B$70,B14)&gt;1,"CHECK DUPLICATE REF",IF(COUNT(D14:E14)&lt;&gt;COUNTA(D14:E14),"CHECK AMOUNT",IF(OR(MIN(D14:E14)&lt;0,COUNTIF(D14:E14,"&gt;0")&lt;&gt;1),"CHECK ONE POSITIVE SIDE",IF(A14&lt;MAX($A$11:A13),"CHECK DATE ORDER","OK"))))))))</x:f>
      </x:c>
      <x:c r="H14" s="51" t="str">
        <x:f>IF(G14="","",IF(NOT(ISNUMBER(F14)),"REVIEW INPUTS",IF(F14&lt;0,"CHECK NEGATIVE CASH","OK")))</x:f>
      </x:c>
    </x:row>
    <x:row r="15" ht="26" customHeight="1">
      <x:c r="A15" s="38"/>
      <x:c r="B15" s="18"/>
      <x:c r="C15" s="18"/>
      <x:c r="D15" s="46"/>
      <x:c r="E15" s="46"/>
      <x:c r="F15" s="48" t="str">
        <x:f>IF(G15="","",IF(NOT(ISNUMBER($D$4)),"CHECK OPENING",IF($D$4&lt;0,"CHECK OPENING",IF((COUNTIF($G$11:G15,"CHECK DATE")+COUNTIF($G$11:G15,"CHECK REF / DETAILS")+COUNTIF($G$11:G15,"CHECK DUPLICATE REF")+COUNTIF($G$11:G15,"CHECK AMOUNT")+COUNTIF($G$11:G15,"CHECK ONE POSITIVE SIDE")+COUNTIF($G$11:G15,"CHECK DATE ORDER"))&gt;0,"CHECK INPUTS",$D$4+SUM($D$11:D15)-SUM($E$11:E15)))))</x:f>
      </x:c>
      <x:c r="G15" s="51" t="str">
        <x:f>IF(COUNTA(A15:E15)=0,"",IF(NOT(ISNUMBER(A15)),"CHECK DATE",IF(OR(A15&lt;1,A15&gt;2958465,A15&lt;&gt;INT(A15)),"CHECK DATE",IF(OR(B15="",C15=""),"CHECK REF / DETAILS",IF(COUNTIF($B$11:$B$70,B15)&gt;1,"CHECK DUPLICATE REF",IF(COUNT(D15:E15)&lt;&gt;COUNTA(D15:E15),"CHECK AMOUNT",IF(OR(MIN(D15:E15)&lt;0,COUNTIF(D15:E15,"&gt;0")&lt;&gt;1),"CHECK ONE POSITIVE SIDE",IF(A15&lt;MAX($A$11:A14),"CHECK DATE ORDER","OK"))))))))</x:f>
      </x:c>
      <x:c r="H15" s="51" t="str">
        <x:f>IF(G15="","",IF(NOT(ISNUMBER(F15)),"REVIEW INPUTS",IF(F15&lt;0,"CHECK NEGATIVE CASH","OK")))</x:f>
      </x:c>
    </x:row>
    <x:row r="16" ht="26" customHeight="1">
      <x:c r="A16" s="38"/>
      <x:c r="B16" s="18"/>
      <x:c r="C16" s="18"/>
      <x:c r="D16" s="46"/>
      <x:c r="E16" s="46"/>
      <x:c r="F16" s="48" t="str">
        <x:f>IF(G16="","",IF(NOT(ISNUMBER($D$4)),"CHECK OPENING",IF($D$4&lt;0,"CHECK OPENING",IF((COUNTIF($G$11:G16,"CHECK DATE")+COUNTIF($G$11:G16,"CHECK REF / DETAILS")+COUNTIF($G$11:G16,"CHECK DUPLICATE REF")+COUNTIF($G$11:G16,"CHECK AMOUNT")+COUNTIF($G$11:G16,"CHECK ONE POSITIVE SIDE")+COUNTIF($G$11:G16,"CHECK DATE ORDER"))&gt;0,"CHECK INPUTS",$D$4+SUM($D$11:D16)-SUM($E$11:E16)))))</x:f>
      </x:c>
      <x:c r="G16" s="51" t="str">
        <x:f>IF(COUNTA(A16:E16)=0,"",IF(NOT(ISNUMBER(A16)),"CHECK DATE",IF(OR(A16&lt;1,A16&gt;2958465,A16&lt;&gt;INT(A16)),"CHECK DATE",IF(OR(B16="",C16=""),"CHECK REF / DETAILS",IF(COUNTIF($B$11:$B$70,B16)&gt;1,"CHECK DUPLICATE REF",IF(COUNT(D16:E16)&lt;&gt;COUNTA(D16:E16),"CHECK AMOUNT",IF(OR(MIN(D16:E16)&lt;0,COUNTIF(D16:E16,"&gt;0")&lt;&gt;1),"CHECK ONE POSITIVE SIDE",IF(A16&lt;MAX($A$11:A15),"CHECK DATE ORDER","OK"))))))))</x:f>
      </x:c>
      <x:c r="H16" s="51" t="str">
        <x:f>IF(G16="","",IF(NOT(ISNUMBER(F16)),"REVIEW INPUTS",IF(F16&lt;0,"CHECK NEGATIVE CASH","OK")))</x:f>
      </x:c>
    </x:row>
    <x:row r="17" ht="26" customHeight="1">
      <x:c r="A17" s="38"/>
      <x:c r="B17" s="18"/>
      <x:c r="C17" s="18"/>
      <x:c r="D17" s="46"/>
      <x:c r="E17" s="46"/>
      <x:c r="F17" s="48" t="str">
        <x:f>IF(G17="","",IF(NOT(ISNUMBER($D$4)),"CHECK OPENING",IF($D$4&lt;0,"CHECK OPENING",IF((COUNTIF($G$11:G17,"CHECK DATE")+COUNTIF($G$11:G17,"CHECK REF / DETAILS")+COUNTIF($G$11:G17,"CHECK DUPLICATE REF")+COUNTIF($G$11:G17,"CHECK AMOUNT")+COUNTIF($G$11:G17,"CHECK ONE POSITIVE SIDE")+COUNTIF($G$11:G17,"CHECK DATE ORDER"))&gt;0,"CHECK INPUTS",$D$4+SUM($D$11:D17)-SUM($E$11:E17)))))</x:f>
      </x:c>
      <x:c r="G17" s="51" t="str">
        <x:f>IF(COUNTA(A17:E17)=0,"",IF(NOT(ISNUMBER(A17)),"CHECK DATE",IF(OR(A17&lt;1,A17&gt;2958465,A17&lt;&gt;INT(A17)),"CHECK DATE",IF(OR(B17="",C17=""),"CHECK REF / DETAILS",IF(COUNTIF($B$11:$B$70,B17)&gt;1,"CHECK DUPLICATE REF",IF(COUNT(D17:E17)&lt;&gt;COUNTA(D17:E17),"CHECK AMOUNT",IF(OR(MIN(D17:E17)&lt;0,COUNTIF(D17:E17,"&gt;0")&lt;&gt;1),"CHECK ONE POSITIVE SIDE",IF(A17&lt;MAX($A$11:A16),"CHECK DATE ORDER","OK"))))))))</x:f>
      </x:c>
      <x:c r="H17" s="51" t="str">
        <x:f>IF(G17="","",IF(NOT(ISNUMBER(F17)),"REVIEW INPUTS",IF(F17&lt;0,"CHECK NEGATIVE CASH","OK")))</x:f>
      </x:c>
    </x:row>
    <x:row r="18" ht="26" customHeight="1">
      <x:c r="A18" s="38"/>
      <x:c r="B18" s="18"/>
      <x:c r="C18" s="18"/>
      <x:c r="D18" s="46"/>
      <x:c r="E18" s="46"/>
      <x:c r="F18" s="48" t="str">
        <x:f>IF(G18="","",IF(NOT(ISNUMBER($D$4)),"CHECK OPENING",IF($D$4&lt;0,"CHECK OPENING",IF((COUNTIF($G$11:G18,"CHECK DATE")+COUNTIF($G$11:G18,"CHECK REF / DETAILS")+COUNTIF($G$11:G18,"CHECK DUPLICATE REF")+COUNTIF($G$11:G18,"CHECK AMOUNT")+COUNTIF($G$11:G18,"CHECK ONE POSITIVE SIDE")+COUNTIF($G$11:G18,"CHECK DATE ORDER"))&gt;0,"CHECK INPUTS",$D$4+SUM($D$11:D18)-SUM($E$11:E18)))))</x:f>
      </x:c>
      <x:c r="G18" s="51" t="str">
        <x:f>IF(COUNTA(A18:E18)=0,"",IF(NOT(ISNUMBER(A18)),"CHECK DATE",IF(OR(A18&lt;1,A18&gt;2958465,A18&lt;&gt;INT(A18)),"CHECK DATE",IF(OR(B18="",C18=""),"CHECK REF / DETAILS",IF(COUNTIF($B$11:$B$70,B18)&gt;1,"CHECK DUPLICATE REF",IF(COUNT(D18:E18)&lt;&gt;COUNTA(D18:E18),"CHECK AMOUNT",IF(OR(MIN(D18:E18)&lt;0,COUNTIF(D18:E18,"&gt;0")&lt;&gt;1),"CHECK ONE POSITIVE SIDE",IF(A18&lt;MAX($A$11:A17),"CHECK DATE ORDER","OK"))))))))</x:f>
      </x:c>
      <x:c r="H18" s="51" t="str">
        <x:f>IF(G18="","",IF(NOT(ISNUMBER(F18)),"REVIEW INPUTS",IF(F18&lt;0,"CHECK NEGATIVE CASH","OK")))</x:f>
      </x:c>
    </x:row>
    <x:row r="19" ht="26" customHeight="1">
      <x:c r="A19" s="38"/>
      <x:c r="B19" s="18"/>
      <x:c r="C19" s="18"/>
      <x:c r="D19" s="46"/>
      <x:c r="E19" s="46"/>
      <x:c r="F19" s="48" t="str">
        <x:f>IF(G19="","",IF(NOT(ISNUMBER($D$4)),"CHECK OPENING",IF($D$4&lt;0,"CHECK OPENING",IF((COUNTIF($G$11:G19,"CHECK DATE")+COUNTIF($G$11:G19,"CHECK REF / DETAILS")+COUNTIF($G$11:G19,"CHECK DUPLICATE REF")+COUNTIF($G$11:G19,"CHECK AMOUNT")+COUNTIF($G$11:G19,"CHECK ONE POSITIVE SIDE")+COUNTIF($G$11:G19,"CHECK DATE ORDER"))&gt;0,"CHECK INPUTS",$D$4+SUM($D$11:D19)-SUM($E$11:E19)))))</x:f>
      </x:c>
      <x:c r="G19" s="51" t="str">
        <x:f>IF(COUNTA(A19:E19)=0,"",IF(NOT(ISNUMBER(A19)),"CHECK DATE",IF(OR(A19&lt;1,A19&gt;2958465,A19&lt;&gt;INT(A19)),"CHECK DATE",IF(OR(B19="",C19=""),"CHECK REF / DETAILS",IF(COUNTIF($B$11:$B$70,B19)&gt;1,"CHECK DUPLICATE REF",IF(COUNT(D19:E19)&lt;&gt;COUNTA(D19:E19),"CHECK AMOUNT",IF(OR(MIN(D19:E19)&lt;0,COUNTIF(D19:E19,"&gt;0")&lt;&gt;1),"CHECK ONE POSITIVE SIDE",IF(A19&lt;MAX($A$11:A18),"CHECK DATE ORDER","OK"))))))))</x:f>
      </x:c>
      <x:c r="H19" s="51" t="str">
        <x:f>IF(G19="","",IF(NOT(ISNUMBER(F19)),"REVIEW INPUTS",IF(F19&lt;0,"CHECK NEGATIVE CASH","OK")))</x:f>
      </x:c>
    </x:row>
    <x:row r="20" ht="26" customHeight="1">
      <x:c r="A20" s="38"/>
      <x:c r="B20" s="18"/>
      <x:c r="C20" s="18"/>
      <x:c r="D20" s="46"/>
      <x:c r="E20" s="46"/>
      <x:c r="F20" s="48" t="str">
        <x:f>IF(G20="","",IF(NOT(ISNUMBER($D$4)),"CHECK OPENING",IF($D$4&lt;0,"CHECK OPENING",IF((COUNTIF($G$11:G20,"CHECK DATE")+COUNTIF($G$11:G20,"CHECK REF / DETAILS")+COUNTIF($G$11:G20,"CHECK DUPLICATE REF")+COUNTIF($G$11:G20,"CHECK AMOUNT")+COUNTIF($G$11:G20,"CHECK ONE POSITIVE SIDE")+COUNTIF($G$11:G20,"CHECK DATE ORDER"))&gt;0,"CHECK INPUTS",$D$4+SUM($D$11:D20)-SUM($E$11:E20)))))</x:f>
      </x:c>
      <x:c r="G20" s="51" t="str">
        <x:f>IF(COUNTA(A20:E20)=0,"",IF(NOT(ISNUMBER(A20)),"CHECK DATE",IF(OR(A20&lt;1,A20&gt;2958465,A20&lt;&gt;INT(A20)),"CHECK DATE",IF(OR(B20="",C20=""),"CHECK REF / DETAILS",IF(COUNTIF($B$11:$B$70,B20)&gt;1,"CHECK DUPLICATE REF",IF(COUNT(D20:E20)&lt;&gt;COUNTA(D20:E20),"CHECK AMOUNT",IF(OR(MIN(D20:E20)&lt;0,COUNTIF(D20:E20,"&gt;0")&lt;&gt;1),"CHECK ONE POSITIVE SIDE",IF(A20&lt;MAX($A$11:A19),"CHECK DATE ORDER","OK"))))))))</x:f>
      </x:c>
      <x:c r="H20" s="51" t="str">
        <x:f>IF(G20="","",IF(NOT(ISNUMBER(F20)),"REVIEW INPUTS",IF(F20&lt;0,"CHECK NEGATIVE CASH","OK")))</x:f>
      </x:c>
    </x:row>
    <x:row r="21" ht="26" customHeight="1">
      <x:c r="A21" s="38"/>
      <x:c r="B21" s="18"/>
      <x:c r="C21" s="18"/>
      <x:c r="D21" s="46"/>
      <x:c r="E21" s="46"/>
      <x:c r="F21" s="48" t="str">
        <x:f>IF(G21="","",IF(NOT(ISNUMBER($D$4)),"CHECK OPENING",IF($D$4&lt;0,"CHECK OPENING",IF((COUNTIF($G$11:G21,"CHECK DATE")+COUNTIF($G$11:G21,"CHECK REF / DETAILS")+COUNTIF($G$11:G21,"CHECK DUPLICATE REF")+COUNTIF($G$11:G21,"CHECK AMOUNT")+COUNTIF($G$11:G21,"CHECK ONE POSITIVE SIDE")+COUNTIF($G$11:G21,"CHECK DATE ORDER"))&gt;0,"CHECK INPUTS",$D$4+SUM($D$11:D21)-SUM($E$11:E21)))))</x:f>
      </x:c>
      <x:c r="G21" s="51" t="str">
        <x:f>IF(COUNTA(A21:E21)=0,"",IF(NOT(ISNUMBER(A21)),"CHECK DATE",IF(OR(A21&lt;1,A21&gt;2958465,A21&lt;&gt;INT(A21)),"CHECK DATE",IF(OR(B21="",C21=""),"CHECK REF / DETAILS",IF(COUNTIF($B$11:$B$70,B21)&gt;1,"CHECK DUPLICATE REF",IF(COUNT(D21:E21)&lt;&gt;COUNTA(D21:E21),"CHECK AMOUNT",IF(OR(MIN(D21:E21)&lt;0,COUNTIF(D21:E21,"&gt;0")&lt;&gt;1),"CHECK ONE POSITIVE SIDE",IF(A21&lt;MAX($A$11:A20),"CHECK DATE ORDER","OK"))))))))</x:f>
      </x:c>
      <x:c r="H21" s="51" t="str">
        <x:f>IF(G21="","",IF(NOT(ISNUMBER(F21)),"REVIEW INPUTS",IF(F21&lt;0,"CHECK NEGATIVE CASH","OK")))</x:f>
      </x:c>
    </x:row>
    <x:row r="22" ht="26" customHeight="1">
      <x:c r="A22" s="38"/>
      <x:c r="B22" s="18"/>
      <x:c r="C22" s="18"/>
      <x:c r="D22" s="46"/>
      <x:c r="E22" s="46"/>
      <x:c r="F22" s="48" t="str">
        <x:f>IF(G22="","",IF(NOT(ISNUMBER($D$4)),"CHECK OPENING",IF($D$4&lt;0,"CHECK OPENING",IF((COUNTIF($G$11:G22,"CHECK DATE")+COUNTIF($G$11:G22,"CHECK REF / DETAILS")+COUNTIF($G$11:G22,"CHECK DUPLICATE REF")+COUNTIF($G$11:G22,"CHECK AMOUNT")+COUNTIF($G$11:G22,"CHECK ONE POSITIVE SIDE")+COUNTIF($G$11:G22,"CHECK DATE ORDER"))&gt;0,"CHECK INPUTS",$D$4+SUM($D$11:D22)-SUM($E$11:E22)))))</x:f>
      </x:c>
      <x:c r="G22" s="51" t="str">
        <x:f>IF(COUNTA(A22:E22)=0,"",IF(NOT(ISNUMBER(A22)),"CHECK DATE",IF(OR(A22&lt;1,A22&gt;2958465,A22&lt;&gt;INT(A22)),"CHECK DATE",IF(OR(B22="",C22=""),"CHECK REF / DETAILS",IF(COUNTIF($B$11:$B$70,B22)&gt;1,"CHECK DUPLICATE REF",IF(COUNT(D22:E22)&lt;&gt;COUNTA(D22:E22),"CHECK AMOUNT",IF(OR(MIN(D22:E22)&lt;0,COUNTIF(D22:E22,"&gt;0")&lt;&gt;1),"CHECK ONE POSITIVE SIDE",IF(A22&lt;MAX($A$11:A21),"CHECK DATE ORDER","OK"))))))))</x:f>
      </x:c>
      <x:c r="H22" s="51" t="str">
        <x:f>IF(G22="","",IF(NOT(ISNUMBER(F22)),"REVIEW INPUTS",IF(F22&lt;0,"CHECK NEGATIVE CASH","OK")))</x:f>
      </x:c>
    </x:row>
    <x:row r="23" ht="26" customHeight="1">
      <x:c r="A23" s="38"/>
      <x:c r="B23" s="18"/>
      <x:c r="C23" s="18"/>
      <x:c r="D23" s="46"/>
      <x:c r="E23" s="46"/>
      <x:c r="F23" s="48" t="str">
        <x:f>IF(G23="","",IF(NOT(ISNUMBER($D$4)),"CHECK OPENING",IF($D$4&lt;0,"CHECK OPENING",IF((COUNTIF($G$11:G23,"CHECK DATE")+COUNTIF($G$11:G23,"CHECK REF / DETAILS")+COUNTIF($G$11:G23,"CHECK DUPLICATE REF")+COUNTIF($G$11:G23,"CHECK AMOUNT")+COUNTIF($G$11:G23,"CHECK ONE POSITIVE SIDE")+COUNTIF($G$11:G23,"CHECK DATE ORDER"))&gt;0,"CHECK INPUTS",$D$4+SUM($D$11:D23)-SUM($E$11:E23)))))</x:f>
      </x:c>
      <x:c r="G23" s="51" t="str">
        <x:f>IF(COUNTA(A23:E23)=0,"",IF(NOT(ISNUMBER(A23)),"CHECK DATE",IF(OR(A23&lt;1,A23&gt;2958465,A23&lt;&gt;INT(A23)),"CHECK DATE",IF(OR(B23="",C23=""),"CHECK REF / DETAILS",IF(COUNTIF($B$11:$B$70,B23)&gt;1,"CHECK DUPLICATE REF",IF(COUNT(D23:E23)&lt;&gt;COUNTA(D23:E23),"CHECK AMOUNT",IF(OR(MIN(D23:E23)&lt;0,COUNTIF(D23:E23,"&gt;0")&lt;&gt;1),"CHECK ONE POSITIVE SIDE",IF(A23&lt;MAX($A$11:A22),"CHECK DATE ORDER","OK"))))))))</x:f>
      </x:c>
      <x:c r="H23" s="51" t="str">
        <x:f>IF(G23="","",IF(NOT(ISNUMBER(F23)),"REVIEW INPUTS",IF(F23&lt;0,"CHECK NEGATIVE CASH","OK")))</x:f>
      </x:c>
    </x:row>
    <x:row r="24" ht="26" customHeight="1">
      <x:c r="A24" s="38"/>
      <x:c r="B24" s="18"/>
      <x:c r="C24" s="18"/>
      <x:c r="D24" s="46"/>
      <x:c r="E24" s="46"/>
      <x:c r="F24" s="48" t="str">
        <x:f>IF(G24="","",IF(NOT(ISNUMBER($D$4)),"CHECK OPENING",IF($D$4&lt;0,"CHECK OPENING",IF((COUNTIF($G$11:G24,"CHECK DATE")+COUNTIF($G$11:G24,"CHECK REF / DETAILS")+COUNTIF($G$11:G24,"CHECK DUPLICATE REF")+COUNTIF($G$11:G24,"CHECK AMOUNT")+COUNTIF($G$11:G24,"CHECK ONE POSITIVE SIDE")+COUNTIF($G$11:G24,"CHECK DATE ORDER"))&gt;0,"CHECK INPUTS",$D$4+SUM($D$11:D24)-SUM($E$11:E24)))))</x:f>
      </x:c>
      <x:c r="G24" s="51" t="str">
        <x:f>IF(COUNTA(A24:E24)=0,"",IF(NOT(ISNUMBER(A24)),"CHECK DATE",IF(OR(A24&lt;1,A24&gt;2958465,A24&lt;&gt;INT(A24)),"CHECK DATE",IF(OR(B24="",C24=""),"CHECK REF / DETAILS",IF(COUNTIF($B$11:$B$70,B24)&gt;1,"CHECK DUPLICATE REF",IF(COUNT(D24:E24)&lt;&gt;COUNTA(D24:E24),"CHECK AMOUNT",IF(OR(MIN(D24:E24)&lt;0,COUNTIF(D24:E24,"&gt;0")&lt;&gt;1),"CHECK ONE POSITIVE SIDE",IF(A24&lt;MAX($A$11:A23),"CHECK DATE ORDER","OK"))))))))</x:f>
      </x:c>
      <x:c r="H24" s="51" t="str">
        <x:f>IF(G24="","",IF(NOT(ISNUMBER(F24)),"REVIEW INPUTS",IF(F24&lt;0,"CHECK NEGATIVE CASH","OK")))</x:f>
      </x:c>
    </x:row>
    <x:row r="25" ht="26" customHeight="1">
      <x:c r="A25" s="38"/>
      <x:c r="B25" s="18"/>
      <x:c r="C25" s="18"/>
      <x:c r="D25" s="46"/>
      <x:c r="E25" s="46"/>
      <x:c r="F25" s="48" t="str">
        <x:f>IF(G25="","",IF(NOT(ISNUMBER($D$4)),"CHECK OPENING",IF($D$4&lt;0,"CHECK OPENING",IF((COUNTIF($G$11:G25,"CHECK DATE")+COUNTIF($G$11:G25,"CHECK REF / DETAILS")+COUNTIF($G$11:G25,"CHECK DUPLICATE REF")+COUNTIF($G$11:G25,"CHECK AMOUNT")+COUNTIF($G$11:G25,"CHECK ONE POSITIVE SIDE")+COUNTIF($G$11:G25,"CHECK DATE ORDER"))&gt;0,"CHECK INPUTS",$D$4+SUM($D$11:D25)-SUM($E$11:E25)))))</x:f>
      </x:c>
      <x:c r="G25" s="51" t="str">
        <x:f>IF(COUNTA(A25:E25)=0,"",IF(NOT(ISNUMBER(A25)),"CHECK DATE",IF(OR(A25&lt;1,A25&gt;2958465,A25&lt;&gt;INT(A25)),"CHECK DATE",IF(OR(B25="",C25=""),"CHECK REF / DETAILS",IF(COUNTIF($B$11:$B$70,B25)&gt;1,"CHECK DUPLICATE REF",IF(COUNT(D25:E25)&lt;&gt;COUNTA(D25:E25),"CHECK AMOUNT",IF(OR(MIN(D25:E25)&lt;0,COUNTIF(D25:E25,"&gt;0")&lt;&gt;1),"CHECK ONE POSITIVE SIDE",IF(A25&lt;MAX($A$11:A24),"CHECK DATE ORDER","OK"))))))))</x:f>
      </x:c>
      <x:c r="H25" s="51" t="str">
        <x:f>IF(G25="","",IF(NOT(ISNUMBER(F25)),"REVIEW INPUTS",IF(F25&lt;0,"CHECK NEGATIVE CASH","OK")))</x:f>
      </x:c>
    </x:row>
    <x:row r="26" ht="26" customHeight="1">
      <x:c r="A26" s="38"/>
      <x:c r="B26" s="18"/>
      <x:c r="C26" s="18"/>
      <x:c r="D26" s="46"/>
      <x:c r="E26" s="46"/>
      <x:c r="F26" s="48" t="str">
        <x:f>IF(G26="","",IF(NOT(ISNUMBER($D$4)),"CHECK OPENING",IF($D$4&lt;0,"CHECK OPENING",IF((COUNTIF($G$11:G26,"CHECK DATE")+COUNTIF($G$11:G26,"CHECK REF / DETAILS")+COUNTIF($G$11:G26,"CHECK DUPLICATE REF")+COUNTIF($G$11:G26,"CHECK AMOUNT")+COUNTIF($G$11:G26,"CHECK ONE POSITIVE SIDE")+COUNTIF($G$11:G26,"CHECK DATE ORDER"))&gt;0,"CHECK INPUTS",$D$4+SUM($D$11:D26)-SUM($E$11:E26)))))</x:f>
      </x:c>
      <x:c r="G26" s="51" t="str">
        <x:f>IF(COUNTA(A26:E26)=0,"",IF(NOT(ISNUMBER(A26)),"CHECK DATE",IF(OR(A26&lt;1,A26&gt;2958465,A26&lt;&gt;INT(A26)),"CHECK DATE",IF(OR(B26="",C26=""),"CHECK REF / DETAILS",IF(COUNTIF($B$11:$B$70,B26)&gt;1,"CHECK DUPLICATE REF",IF(COUNT(D26:E26)&lt;&gt;COUNTA(D26:E26),"CHECK AMOUNT",IF(OR(MIN(D26:E26)&lt;0,COUNTIF(D26:E26,"&gt;0")&lt;&gt;1),"CHECK ONE POSITIVE SIDE",IF(A26&lt;MAX($A$11:A25),"CHECK DATE ORDER","OK"))))))))</x:f>
      </x:c>
      <x:c r="H26" s="51" t="str">
        <x:f>IF(G26="","",IF(NOT(ISNUMBER(F26)),"REVIEW INPUTS",IF(F26&lt;0,"CHECK NEGATIVE CASH","OK")))</x:f>
      </x:c>
    </x:row>
    <x:row r="27" ht="26" customHeight="1">
      <x:c r="A27" s="38"/>
      <x:c r="B27" s="18"/>
      <x:c r="C27" s="18"/>
      <x:c r="D27" s="46"/>
      <x:c r="E27" s="46"/>
      <x:c r="F27" s="48" t="str">
        <x:f>IF(G27="","",IF(NOT(ISNUMBER($D$4)),"CHECK OPENING",IF($D$4&lt;0,"CHECK OPENING",IF((COUNTIF($G$11:G27,"CHECK DATE")+COUNTIF($G$11:G27,"CHECK REF / DETAILS")+COUNTIF($G$11:G27,"CHECK DUPLICATE REF")+COUNTIF($G$11:G27,"CHECK AMOUNT")+COUNTIF($G$11:G27,"CHECK ONE POSITIVE SIDE")+COUNTIF($G$11:G27,"CHECK DATE ORDER"))&gt;0,"CHECK INPUTS",$D$4+SUM($D$11:D27)-SUM($E$11:E27)))))</x:f>
      </x:c>
      <x:c r="G27" s="51" t="str">
        <x:f>IF(COUNTA(A27:E27)=0,"",IF(NOT(ISNUMBER(A27)),"CHECK DATE",IF(OR(A27&lt;1,A27&gt;2958465,A27&lt;&gt;INT(A27)),"CHECK DATE",IF(OR(B27="",C27=""),"CHECK REF / DETAILS",IF(COUNTIF($B$11:$B$70,B27)&gt;1,"CHECK DUPLICATE REF",IF(COUNT(D27:E27)&lt;&gt;COUNTA(D27:E27),"CHECK AMOUNT",IF(OR(MIN(D27:E27)&lt;0,COUNTIF(D27:E27,"&gt;0")&lt;&gt;1),"CHECK ONE POSITIVE SIDE",IF(A27&lt;MAX($A$11:A26),"CHECK DATE ORDER","OK"))))))))</x:f>
      </x:c>
      <x:c r="H27" s="51" t="str">
        <x:f>IF(G27="","",IF(NOT(ISNUMBER(F27)),"REVIEW INPUTS",IF(F27&lt;0,"CHECK NEGATIVE CASH","OK")))</x:f>
      </x:c>
    </x:row>
    <x:row r="28" ht="26" customHeight="1">
      <x:c r="A28" s="38"/>
      <x:c r="B28" s="18"/>
      <x:c r="C28" s="18"/>
      <x:c r="D28" s="46"/>
      <x:c r="E28" s="46"/>
      <x:c r="F28" s="48" t="str">
        <x:f>IF(G28="","",IF(NOT(ISNUMBER($D$4)),"CHECK OPENING",IF($D$4&lt;0,"CHECK OPENING",IF((COUNTIF($G$11:G28,"CHECK DATE")+COUNTIF($G$11:G28,"CHECK REF / DETAILS")+COUNTIF($G$11:G28,"CHECK DUPLICATE REF")+COUNTIF($G$11:G28,"CHECK AMOUNT")+COUNTIF($G$11:G28,"CHECK ONE POSITIVE SIDE")+COUNTIF($G$11:G28,"CHECK DATE ORDER"))&gt;0,"CHECK INPUTS",$D$4+SUM($D$11:D28)-SUM($E$11:E28)))))</x:f>
      </x:c>
      <x:c r="G28" s="51" t="str">
        <x:f>IF(COUNTA(A28:E28)=0,"",IF(NOT(ISNUMBER(A28)),"CHECK DATE",IF(OR(A28&lt;1,A28&gt;2958465,A28&lt;&gt;INT(A28)),"CHECK DATE",IF(OR(B28="",C28=""),"CHECK REF / DETAILS",IF(COUNTIF($B$11:$B$70,B28)&gt;1,"CHECK DUPLICATE REF",IF(COUNT(D28:E28)&lt;&gt;COUNTA(D28:E28),"CHECK AMOUNT",IF(OR(MIN(D28:E28)&lt;0,COUNTIF(D28:E28,"&gt;0")&lt;&gt;1),"CHECK ONE POSITIVE SIDE",IF(A28&lt;MAX($A$11:A27),"CHECK DATE ORDER","OK"))))))))</x:f>
      </x:c>
      <x:c r="H28" s="51" t="str">
        <x:f>IF(G28="","",IF(NOT(ISNUMBER(F28)),"REVIEW INPUTS",IF(F28&lt;0,"CHECK NEGATIVE CASH","OK")))</x:f>
      </x:c>
    </x:row>
    <x:row r="29" ht="26" customHeight="1">
      <x:c r="A29" s="38"/>
      <x:c r="B29" s="18"/>
      <x:c r="C29" s="18"/>
      <x:c r="D29" s="46"/>
      <x:c r="E29" s="46"/>
      <x:c r="F29" s="48" t="str">
        <x:f>IF(G29="","",IF(NOT(ISNUMBER($D$4)),"CHECK OPENING",IF($D$4&lt;0,"CHECK OPENING",IF((COUNTIF($G$11:G29,"CHECK DATE")+COUNTIF($G$11:G29,"CHECK REF / DETAILS")+COUNTIF($G$11:G29,"CHECK DUPLICATE REF")+COUNTIF($G$11:G29,"CHECK AMOUNT")+COUNTIF($G$11:G29,"CHECK ONE POSITIVE SIDE")+COUNTIF($G$11:G29,"CHECK DATE ORDER"))&gt;0,"CHECK INPUTS",$D$4+SUM($D$11:D29)-SUM($E$11:E29)))))</x:f>
      </x:c>
      <x:c r="G29" s="51" t="str">
        <x:f>IF(COUNTA(A29:E29)=0,"",IF(NOT(ISNUMBER(A29)),"CHECK DATE",IF(OR(A29&lt;1,A29&gt;2958465,A29&lt;&gt;INT(A29)),"CHECK DATE",IF(OR(B29="",C29=""),"CHECK REF / DETAILS",IF(COUNTIF($B$11:$B$70,B29)&gt;1,"CHECK DUPLICATE REF",IF(COUNT(D29:E29)&lt;&gt;COUNTA(D29:E29),"CHECK AMOUNT",IF(OR(MIN(D29:E29)&lt;0,COUNTIF(D29:E29,"&gt;0")&lt;&gt;1),"CHECK ONE POSITIVE SIDE",IF(A29&lt;MAX($A$11:A28),"CHECK DATE ORDER","OK"))))))))</x:f>
      </x:c>
      <x:c r="H29" s="51" t="str">
        <x:f>IF(G29="","",IF(NOT(ISNUMBER(F29)),"REVIEW INPUTS",IF(F29&lt;0,"CHECK NEGATIVE CASH","OK")))</x:f>
      </x:c>
    </x:row>
    <x:row r="30" ht="26" customHeight="1">
      <x:c r="A30" s="38"/>
      <x:c r="B30" s="18"/>
      <x:c r="C30" s="18"/>
      <x:c r="D30" s="46"/>
      <x:c r="E30" s="46"/>
      <x:c r="F30" s="48" t="str">
        <x:f>IF(G30="","",IF(NOT(ISNUMBER($D$4)),"CHECK OPENING",IF($D$4&lt;0,"CHECK OPENING",IF((COUNTIF($G$11:G30,"CHECK DATE")+COUNTIF($G$11:G30,"CHECK REF / DETAILS")+COUNTIF($G$11:G30,"CHECK DUPLICATE REF")+COUNTIF($G$11:G30,"CHECK AMOUNT")+COUNTIF($G$11:G30,"CHECK ONE POSITIVE SIDE")+COUNTIF($G$11:G30,"CHECK DATE ORDER"))&gt;0,"CHECK INPUTS",$D$4+SUM($D$11:D30)-SUM($E$11:E30)))))</x:f>
      </x:c>
      <x:c r="G30" s="51" t="str">
        <x:f>IF(COUNTA(A30:E30)=0,"",IF(NOT(ISNUMBER(A30)),"CHECK DATE",IF(OR(A30&lt;1,A30&gt;2958465,A30&lt;&gt;INT(A30)),"CHECK DATE",IF(OR(B30="",C30=""),"CHECK REF / DETAILS",IF(COUNTIF($B$11:$B$70,B30)&gt;1,"CHECK DUPLICATE REF",IF(COUNT(D30:E30)&lt;&gt;COUNTA(D30:E30),"CHECK AMOUNT",IF(OR(MIN(D30:E30)&lt;0,COUNTIF(D30:E30,"&gt;0")&lt;&gt;1),"CHECK ONE POSITIVE SIDE",IF(A30&lt;MAX($A$11:A29),"CHECK DATE ORDER","OK"))))))))</x:f>
      </x:c>
      <x:c r="H30" s="51" t="str">
        <x:f>IF(G30="","",IF(NOT(ISNUMBER(F30)),"REVIEW INPUTS",IF(F30&lt;0,"CHECK NEGATIVE CASH","OK")))</x:f>
      </x:c>
    </x:row>
    <x:row r="31" ht="26" customHeight="1">
      <x:c r="A31" s="38"/>
      <x:c r="B31" s="18"/>
      <x:c r="C31" s="18"/>
      <x:c r="D31" s="46"/>
      <x:c r="E31" s="46"/>
      <x:c r="F31" s="48" t="str">
        <x:f>IF(G31="","",IF(NOT(ISNUMBER($D$4)),"CHECK OPENING",IF($D$4&lt;0,"CHECK OPENING",IF((COUNTIF($G$11:G31,"CHECK DATE")+COUNTIF($G$11:G31,"CHECK REF / DETAILS")+COUNTIF($G$11:G31,"CHECK DUPLICATE REF")+COUNTIF($G$11:G31,"CHECK AMOUNT")+COUNTIF($G$11:G31,"CHECK ONE POSITIVE SIDE")+COUNTIF($G$11:G31,"CHECK DATE ORDER"))&gt;0,"CHECK INPUTS",$D$4+SUM($D$11:D31)-SUM($E$11:E31)))))</x:f>
      </x:c>
      <x:c r="G31" s="51" t="str">
        <x:f>IF(COUNTA(A31:E31)=0,"",IF(NOT(ISNUMBER(A31)),"CHECK DATE",IF(OR(A31&lt;1,A31&gt;2958465,A31&lt;&gt;INT(A31)),"CHECK DATE",IF(OR(B31="",C31=""),"CHECK REF / DETAILS",IF(COUNTIF($B$11:$B$70,B31)&gt;1,"CHECK DUPLICATE REF",IF(COUNT(D31:E31)&lt;&gt;COUNTA(D31:E31),"CHECK AMOUNT",IF(OR(MIN(D31:E31)&lt;0,COUNTIF(D31:E31,"&gt;0")&lt;&gt;1),"CHECK ONE POSITIVE SIDE",IF(A31&lt;MAX($A$11:A30),"CHECK DATE ORDER","OK"))))))))</x:f>
      </x:c>
      <x:c r="H31" s="51" t="str">
        <x:f>IF(G31="","",IF(NOT(ISNUMBER(F31)),"REVIEW INPUTS",IF(F31&lt;0,"CHECK NEGATIVE CASH","OK")))</x:f>
      </x:c>
    </x:row>
    <x:row r="32" ht="26" customHeight="1">
      <x:c r="A32" s="38"/>
      <x:c r="B32" s="18"/>
      <x:c r="C32" s="18"/>
      <x:c r="D32" s="46"/>
      <x:c r="E32" s="46"/>
      <x:c r="F32" s="48" t="str">
        <x:f>IF(G32="","",IF(NOT(ISNUMBER($D$4)),"CHECK OPENING",IF($D$4&lt;0,"CHECK OPENING",IF((COUNTIF($G$11:G32,"CHECK DATE")+COUNTIF($G$11:G32,"CHECK REF / DETAILS")+COUNTIF($G$11:G32,"CHECK DUPLICATE REF")+COUNTIF($G$11:G32,"CHECK AMOUNT")+COUNTIF($G$11:G32,"CHECK ONE POSITIVE SIDE")+COUNTIF($G$11:G32,"CHECK DATE ORDER"))&gt;0,"CHECK INPUTS",$D$4+SUM($D$11:D32)-SUM($E$11:E32)))))</x:f>
      </x:c>
      <x:c r="G32" s="51" t="str">
        <x:f>IF(COUNTA(A32:E32)=0,"",IF(NOT(ISNUMBER(A32)),"CHECK DATE",IF(OR(A32&lt;1,A32&gt;2958465,A32&lt;&gt;INT(A32)),"CHECK DATE",IF(OR(B32="",C32=""),"CHECK REF / DETAILS",IF(COUNTIF($B$11:$B$70,B32)&gt;1,"CHECK DUPLICATE REF",IF(COUNT(D32:E32)&lt;&gt;COUNTA(D32:E32),"CHECK AMOUNT",IF(OR(MIN(D32:E32)&lt;0,COUNTIF(D32:E32,"&gt;0")&lt;&gt;1),"CHECK ONE POSITIVE SIDE",IF(A32&lt;MAX($A$11:A31),"CHECK DATE ORDER","OK"))))))))</x:f>
      </x:c>
      <x:c r="H32" s="51" t="str">
        <x:f>IF(G32="","",IF(NOT(ISNUMBER(F32)),"REVIEW INPUTS",IF(F32&lt;0,"CHECK NEGATIVE CASH","OK")))</x:f>
      </x:c>
    </x:row>
    <x:row r="33" ht="26" customHeight="1">
      <x:c r="A33" s="38"/>
      <x:c r="B33" s="18"/>
      <x:c r="C33" s="18"/>
      <x:c r="D33" s="46"/>
      <x:c r="E33" s="46"/>
      <x:c r="F33" s="48" t="str">
        <x:f>IF(G33="","",IF(NOT(ISNUMBER($D$4)),"CHECK OPENING",IF($D$4&lt;0,"CHECK OPENING",IF((COUNTIF($G$11:G33,"CHECK DATE")+COUNTIF($G$11:G33,"CHECK REF / DETAILS")+COUNTIF($G$11:G33,"CHECK DUPLICATE REF")+COUNTIF($G$11:G33,"CHECK AMOUNT")+COUNTIF($G$11:G33,"CHECK ONE POSITIVE SIDE")+COUNTIF($G$11:G33,"CHECK DATE ORDER"))&gt;0,"CHECK INPUTS",$D$4+SUM($D$11:D33)-SUM($E$11:E33)))))</x:f>
      </x:c>
      <x:c r="G33" s="51" t="str">
        <x:f>IF(COUNTA(A33:E33)=0,"",IF(NOT(ISNUMBER(A33)),"CHECK DATE",IF(OR(A33&lt;1,A33&gt;2958465,A33&lt;&gt;INT(A33)),"CHECK DATE",IF(OR(B33="",C33=""),"CHECK REF / DETAILS",IF(COUNTIF($B$11:$B$70,B33)&gt;1,"CHECK DUPLICATE REF",IF(COUNT(D33:E33)&lt;&gt;COUNTA(D33:E33),"CHECK AMOUNT",IF(OR(MIN(D33:E33)&lt;0,COUNTIF(D33:E33,"&gt;0")&lt;&gt;1),"CHECK ONE POSITIVE SIDE",IF(A33&lt;MAX($A$11:A32),"CHECK DATE ORDER","OK"))))))))</x:f>
      </x:c>
      <x:c r="H33" s="51" t="str">
        <x:f>IF(G33="","",IF(NOT(ISNUMBER(F33)),"REVIEW INPUTS",IF(F33&lt;0,"CHECK NEGATIVE CASH","OK")))</x:f>
      </x:c>
    </x:row>
    <x:row r="34" ht="26" customHeight="1">
      <x:c r="A34" s="38"/>
      <x:c r="B34" s="18"/>
      <x:c r="C34" s="18"/>
      <x:c r="D34" s="46"/>
      <x:c r="E34" s="46"/>
      <x:c r="F34" s="48" t="str">
        <x:f>IF(G34="","",IF(NOT(ISNUMBER($D$4)),"CHECK OPENING",IF($D$4&lt;0,"CHECK OPENING",IF((COUNTIF($G$11:G34,"CHECK DATE")+COUNTIF($G$11:G34,"CHECK REF / DETAILS")+COUNTIF($G$11:G34,"CHECK DUPLICATE REF")+COUNTIF($G$11:G34,"CHECK AMOUNT")+COUNTIF($G$11:G34,"CHECK ONE POSITIVE SIDE")+COUNTIF($G$11:G34,"CHECK DATE ORDER"))&gt;0,"CHECK INPUTS",$D$4+SUM($D$11:D34)-SUM($E$11:E34)))))</x:f>
      </x:c>
      <x:c r="G34" s="51" t="str">
        <x:f>IF(COUNTA(A34:E34)=0,"",IF(NOT(ISNUMBER(A34)),"CHECK DATE",IF(OR(A34&lt;1,A34&gt;2958465,A34&lt;&gt;INT(A34)),"CHECK DATE",IF(OR(B34="",C34=""),"CHECK REF / DETAILS",IF(COUNTIF($B$11:$B$70,B34)&gt;1,"CHECK DUPLICATE REF",IF(COUNT(D34:E34)&lt;&gt;COUNTA(D34:E34),"CHECK AMOUNT",IF(OR(MIN(D34:E34)&lt;0,COUNTIF(D34:E34,"&gt;0")&lt;&gt;1),"CHECK ONE POSITIVE SIDE",IF(A34&lt;MAX($A$11:A33),"CHECK DATE ORDER","OK"))))))))</x:f>
      </x:c>
      <x:c r="H34" s="51" t="str">
        <x:f>IF(G34="","",IF(NOT(ISNUMBER(F34)),"REVIEW INPUTS",IF(F34&lt;0,"CHECK NEGATIVE CASH","OK")))</x:f>
      </x:c>
    </x:row>
    <x:row r="35" ht="26" customHeight="1">
      <x:c r="A35" s="38"/>
      <x:c r="B35" s="18"/>
      <x:c r="C35" s="18"/>
      <x:c r="D35" s="46"/>
      <x:c r="E35" s="46"/>
      <x:c r="F35" s="48" t="str">
        <x:f>IF(G35="","",IF(NOT(ISNUMBER($D$4)),"CHECK OPENING",IF($D$4&lt;0,"CHECK OPENING",IF((COUNTIF($G$11:G35,"CHECK DATE")+COUNTIF($G$11:G35,"CHECK REF / DETAILS")+COUNTIF($G$11:G35,"CHECK DUPLICATE REF")+COUNTIF($G$11:G35,"CHECK AMOUNT")+COUNTIF($G$11:G35,"CHECK ONE POSITIVE SIDE")+COUNTIF($G$11:G35,"CHECK DATE ORDER"))&gt;0,"CHECK INPUTS",$D$4+SUM($D$11:D35)-SUM($E$11:E35)))))</x:f>
      </x:c>
      <x:c r="G35" s="51" t="str">
        <x:f>IF(COUNTA(A35:E35)=0,"",IF(NOT(ISNUMBER(A35)),"CHECK DATE",IF(OR(A35&lt;1,A35&gt;2958465,A35&lt;&gt;INT(A35)),"CHECK DATE",IF(OR(B35="",C35=""),"CHECK REF / DETAILS",IF(COUNTIF($B$11:$B$70,B35)&gt;1,"CHECK DUPLICATE REF",IF(COUNT(D35:E35)&lt;&gt;COUNTA(D35:E35),"CHECK AMOUNT",IF(OR(MIN(D35:E35)&lt;0,COUNTIF(D35:E35,"&gt;0")&lt;&gt;1),"CHECK ONE POSITIVE SIDE",IF(A35&lt;MAX($A$11:A34),"CHECK DATE ORDER","OK"))))))))</x:f>
      </x:c>
      <x:c r="H35" s="51" t="str">
        <x:f>IF(G35="","",IF(NOT(ISNUMBER(F35)),"REVIEW INPUTS",IF(F35&lt;0,"CHECK NEGATIVE CASH","OK")))</x:f>
      </x:c>
    </x:row>
    <x:row r="36" ht="26" customHeight="1">
      <x:c r="A36" s="38"/>
      <x:c r="B36" s="18"/>
      <x:c r="C36" s="18"/>
      <x:c r="D36" s="46"/>
      <x:c r="E36" s="46"/>
      <x:c r="F36" s="48" t="str">
        <x:f>IF(G36="","",IF(NOT(ISNUMBER($D$4)),"CHECK OPENING",IF($D$4&lt;0,"CHECK OPENING",IF((COUNTIF($G$11:G36,"CHECK DATE")+COUNTIF($G$11:G36,"CHECK REF / DETAILS")+COUNTIF($G$11:G36,"CHECK DUPLICATE REF")+COUNTIF($G$11:G36,"CHECK AMOUNT")+COUNTIF($G$11:G36,"CHECK ONE POSITIVE SIDE")+COUNTIF($G$11:G36,"CHECK DATE ORDER"))&gt;0,"CHECK INPUTS",$D$4+SUM($D$11:D36)-SUM($E$11:E36)))))</x:f>
      </x:c>
      <x:c r="G36" s="51" t="str">
        <x:f>IF(COUNTA(A36:E36)=0,"",IF(NOT(ISNUMBER(A36)),"CHECK DATE",IF(OR(A36&lt;1,A36&gt;2958465,A36&lt;&gt;INT(A36)),"CHECK DATE",IF(OR(B36="",C36=""),"CHECK REF / DETAILS",IF(COUNTIF($B$11:$B$70,B36)&gt;1,"CHECK DUPLICATE REF",IF(COUNT(D36:E36)&lt;&gt;COUNTA(D36:E36),"CHECK AMOUNT",IF(OR(MIN(D36:E36)&lt;0,COUNTIF(D36:E36,"&gt;0")&lt;&gt;1),"CHECK ONE POSITIVE SIDE",IF(A36&lt;MAX($A$11:A35),"CHECK DATE ORDER","OK"))))))))</x:f>
      </x:c>
      <x:c r="H36" s="51" t="str">
        <x:f>IF(G36="","",IF(NOT(ISNUMBER(F36)),"REVIEW INPUTS",IF(F36&lt;0,"CHECK NEGATIVE CASH","OK")))</x:f>
      </x:c>
    </x:row>
    <x:row r="37" ht="26" customHeight="1">
      <x:c r="A37" s="38"/>
      <x:c r="B37" s="18"/>
      <x:c r="C37" s="18"/>
      <x:c r="D37" s="46"/>
      <x:c r="E37" s="46"/>
      <x:c r="F37" s="48" t="str">
        <x:f>IF(G37="","",IF(NOT(ISNUMBER($D$4)),"CHECK OPENING",IF($D$4&lt;0,"CHECK OPENING",IF((COUNTIF($G$11:G37,"CHECK DATE")+COUNTIF($G$11:G37,"CHECK REF / DETAILS")+COUNTIF($G$11:G37,"CHECK DUPLICATE REF")+COUNTIF($G$11:G37,"CHECK AMOUNT")+COUNTIF($G$11:G37,"CHECK ONE POSITIVE SIDE")+COUNTIF($G$11:G37,"CHECK DATE ORDER"))&gt;0,"CHECK INPUTS",$D$4+SUM($D$11:D37)-SUM($E$11:E37)))))</x:f>
      </x:c>
      <x:c r="G37" s="51" t="str">
        <x:f>IF(COUNTA(A37:E37)=0,"",IF(NOT(ISNUMBER(A37)),"CHECK DATE",IF(OR(A37&lt;1,A37&gt;2958465,A37&lt;&gt;INT(A37)),"CHECK DATE",IF(OR(B37="",C37=""),"CHECK REF / DETAILS",IF(COUNTIF($B$11:$B$70,B37)&gt;1,"CHECK DUPLICATE REF",IF(COUNT(D37:E37)&lt;&gt;COUNTA(D37:E37),"CHECK AMOUNT",IF(OR(MIN(D37:E37)&lt;0,COUNTIF(D37:E37,"&gt;0")&lt;&gt;1),"CHECK ONE POSITIVE SIDE",IF(A37&lt;MAX($A$11:A36),"CHECK DATE ORDER","OK"))))))))</x:f>
      </x:c>
      <x:c r="H37" s="51" t="str">
        <x:f>IF(G37="","",IF(NOT(ISNUMBER(F37)),"REVIEW INPUTS",IF(F37&lt;0,"CHECK NEGATIVE CASH","OK")))</x:f>
      </x:c>
    </x:row>
    <x:row r="38" ht="26" customHeight="1">
      <x:c r="A38" s="38"/>
      <x:c r="B38" s="18"/>
      <x:c r="C38" s="18"/>
      <x:c r="D38" s="46"/>
      <x:c r="E38" s="46"/>
      <x:c r="F38" s="48" t="str">
        <x:f>IF(G38="","",IF(NOT(ISNUMBER($D$4)),"CHECK OPENING",IF($D$4&lt;0,"CHECK OPENING",IF((COUNTIF($G$11:G38,"CHECK DATE")+COUNTIF($G$11:G38,"CHECK REF / DETAILS")+COUNTIF($G$11:G38,"CHECK DUPLICATE REF")+COUNTIF($G$11:G38,"CHECK AMOUNT")+COUNTIF($G$11:G38,"CHECK ONE POSITIVE SIDE")+COUNTIF($G$11:G38,"CHECK DATE ORDER"))&gt;0,"CHECK INPUTS",$D$4+SUM($D$11:D38)-SUM($E$11:E38)))))</x:f>
      </x:c>
      <x:c r="G38" s="51" t="str">
        <x:f>IF(COUNTA(A38:E38)=0,"",IF(NOT(ISNUMBER(A38)),"CHECK DATE",IF(OR(A38&lt;1,A38&gt;2958465,A38&lt;&gt;INT(A38)),"CHECK DATE",IF(OR(B38="",C38=""),"CHECK REF / DETAILS",IF(COUNTIF($B$11:$B$70,B38)&gt;1,"CHECK DUPLICATE REF",IF(COUNT(D38:E38)&lt;&gt;COUNTA(D38:E38),"CHECK AMOUNT",IF(OR(MIN(D38:E38)&lt;0,COUNTIF(D38:E38,"&gt;0")&lt;&gt;1),"CHECK ONE POSITIVE SIDE",IF(A38&lt;MAX($A$11:A37),"CHECK DATE ORDER","OK"))))))))</x:f>
      </x:c>
      <x:c r="H38" s="51" t="str">
        <x:f>IF(G38="","",IF(NOT(ISNUMBER(F38)),"REVIEW INPUTS",IF(F38&lt;0,"CHECK NEGATIVE CASH","OK")))</x:f>
      </x:c>
    </x:row>
    <x:row r="39" ht="26" customHeight="1">
      <x:c r="A39" s="38"/>
      <x:c r="B39" s="18"/>
      <x:c r="C39" s="18"/>
      <x:c r="D39" s="46"/>
      <x:c r="E39" s="46"/>
      <x:c r="F39" s="48" t="str">
        <x:f>IF(G39="","",IF(NOT(ISNUMBER($D$4)),"CHECK OPENING",IF($D$4&lt;0,"CHECK OPENING",IF((COUNTIF($G$11:G39,"CHECK DATE")+COUNTIF($G$11:G39,"CHECK REF / DETAILS")+COUNTIF($G$11:G39,"CHECK DUPLICATE REF")+COUNTIF($G$11:G39,"CHECK AMOUNT")+COUNTIF($G$11:G39,"CHECK ONE POSITIVE SIDE")+COUNTIF($G$11:G39,"CHECK DATE ORDER"))&gt;0,"CHECK INPUTS",$D$4+SUM($D$11:D39)-SUM($E$11:E39)))))</x:f>
      </x:c>
      <x:c r="G39" s="51" t="str">
        <x:f>IF(COUNTA(A39:E39)=0,"",IF(NOT(ISNUMBER(A39)),"CHECK DATE",IF(OR(A39&lt;1,A39&gt;2958465,A39&lt;&gt;INT(A39)),"CHECK DATE",IF(OR(B39="",C39=""),"CHECK REF / DETAILS",IF(COUNTIF($B$11:$B$70,B39)&gt;1,"CHECK DUPLICATE REF",IF(COUNT(D39:E39)&lt;&gt;COUNTA(D39:E39),"CHECK AMOUNT",IF(OR(MIN(D39:E39)&lt;0,COUNTIF(D39:E39,"&gt;0")&lt;&gt;1),"CHECK ONE POSITIVE SIDE",IF(A39&lt;MAX($A$11:A38),"CHECK DATE ORDER","OK"))))))))</x:f>
      </x:c>
      <x:c r="H39" s="51" t="str">
        <x:f>IF(G39="","",IF(NOT(ISNUMBER(F39)),"REVIEW INPUTS",IF(F39&lt;0,"CHECK NEGATIVE CASH","OK")))</x:f>
      </x:c>
    </x:row>
    <x:row r="40" ht="26" customHeight="1">
      <x:c r="A40" s="38"/>
      <x:c r="B40" s="18"/>
      <x:c r="C40" s="18"/>
      <x:c r="D40" s="46"/>
      <x:c r="E40" s="46"/>
      <x:c r="F40" s="48" t="str">
        <x:f>IF(G40="","",IF(NOT(ISNUMBER($D$4)),"CHECK OPENING",IF($D$4&lt;0,"CHECK OPENING",IF((COUNTIF($G$11:G40,"CHECK DATE")+COUNTIF($G$11:G40,"CHECK REF / DETAILS")+COUNTIF($G$11:G40,"CHECK DUPLICATE REF")+COUNTIF($G$11:G40,"CHECK AMOUNT")+COUNTIF($G$11:G40,"CHECK ONE POSITIVE SIDE")+COUNTIF($G$11:G40,"CHECK DATE ORDER"))&gt;0,"CHECK INPUTS",$D$4+SUM($D$11:D40)-SUM($E$11:E40)))))</x:f>
      </x:c>
      <x:c r="G40" s="51" t="str">
        <x:f>IF(COUNTA(A40:E40)=0,"",IF(NOT(ISNUMBER(A40)),"CHECK DATE",IF(OR(A40&lt;1,A40&gt;2958465,A40&lt;&gt;INT(A40)),"CHECK DATE",IF(OR(B40="",C40=""),"CHECK REF / DETAILS",IF(COUNTIF($B$11:$B$70,B40)&gt;1,"CHECK DUPLICATE REF",IF(COUNT(D40:E40)&lt;&gt;COUNTA(D40:E40),"CHECK AMOUNT",IF(OR(MIN(D40:E40)&lt;0,COUNTIF(D40:E40,"&gt;0")&lt;&gt;1),"CHECK ONE POSITIVE SIDE",IF(A40&lt;MAX($A$11:A39),"CHECK DATE ORDER","OK"))))))))</x:f>
      </x:c>
      <x:c r="H40" s="51" t="str">
        <x:f>IF(G40="","",IF(NOT(ISNUMBER(F40)),"REVIEW INPUTS",IF(F40&lt;0,"CHECK NEGATIVE CASH","OK")))</x:f>
      </x:c>
    </x:row>
    <x:row r="41" ht="26" customHeight="1">
      <x:c r="A41" s="38"/>
      <x:c r="B41" s="18"/>
      <x:c r="C41" s="18"/>
      <x:c r="D41" s="46"/>
      <x:c r="E41" s="46"/>
      <x:c r="F41" s="48" t="str">
        <x:f>IF(G41="","",IF(NOT(ISNUMBER($D$4)),"CHECK OPENING",IF($D$4&lt;0,"CHECK OPENING",IF((COUNTIF($G$11:G41,"CHECK DATE")+COUNTIF($G$11:G41,"CHECK REF / DETAILS")+COUNTIF($G$11:G41,"CHECK DUPLICATE REF")+COUNTIF($G$11:G41,"CHECK AMOUNT")+COUNTIF($G$11:G41,"CHECK ONE POSITIVE SIDE")+COUNTIF($G$11:G41,"CHECK DATE ORDER"))&gt;0,"CHECK INPUTS",$D$4+SUM($D$11:D41)-SUM($E$11:E41)))))</x:f>
      </x:c>
      <x:c r="G41" s="51" t="str">
        <x:f>IF(COUNTA(A41:E41)=0,"",IF(NOT(ISNUMBER(A41)),"CHECK DATE",IF(OR(A41&lt;1,A41&gt;2958465,A41&lt;&gt;INT(A41)),"CHECK DATE",IF(OR(B41="",C41=""),"CHECK REF / DETAILS",IF(COUNTIF($B$11:$B$70,B41)&gt;1,"CHECK DUPLICATE REF",IF(COUNT(D41:E41)&lt;&gt;COUNTA(D41:E41),"CHECK AMOUNT",IF(OR(MIN(D41:E41)&lt;0,COUNTIF(D41:E41,"&gt;0")&lt;&gt;1),"CHECK ONE POSITIVE SIDE",IF(A41&lt;MAX($A$11:A40),"CHECK DATE ORDER","OK"))))))))</x:f>
      </x:c>
      <x:c r="H41" s="51" t="str">
        <x:f>IF(G41="","",IF(NOT(ISNUMBER(F41)),"REVIEW INPUTS",IF(F41&lt;0,"CHECK NEGATIVE CASH","OK")))</x:f>
      </x:c>
    </x:row>
    <x:row r="42" ht="26" customHeight="1">
      <x:c r="A42" s="38"/>
      <x:c r="B42" s="18"/>
      <x:c r="C42" s="18"/>
      <x:c r="D42" s="46"/>
      <x:c r="E42" s="46"/>
      <x:c r="F42" s="48" t="str">
        <x:f>IF(G42="","",IF(NOT(ISNUMBER($D$4)),"CHECK OPENING",IF($D$4&lt;0,"CHECK OPENING",IF((COUNTIF($G$11:G42,"CHECK DATE")+COUNTIF($G$11:G42,"CHECK REF / DETAILS")+COUNTIF($G$11:G42,"CHECK DUPLICATE REF")+COUNTIF($G$11:G42,"CHECK AMOUNT")+COUNTIF($G$11:G42,"CHECK ONE POSITIVE SIDE")+COUNTIF($G$11:G42,"CHECK DATE ORDER"))&gt;0,"CHECK INPUTS",$D$4+SUM($D$11:D42)-SUM($E$11:E42)))))</x:f>
      </x:c>
      <x:c r="G42" s="51" t="str">
        <x:f>IF(COUNTA(A42:E42)=0,"",IF(NOT(ISNUMBER(A42)),"CHECK DATE",IF(OR(A42&lt;1,A42&gt;2958465,A42&lt;&gt;INT(A42)),"CHECK DATE",IF(OR(B42="",C42=""),"CHECK REF / DETAILS",IF(COUNTIF($B$11:$B$70,B42)&gt;1,"CHECK DUPLICATE REF",IF(COUNT(D42:E42)&lt;&gt;COUNTA(D42:E42),"CHECK AMOUNT",IF(OR(MIN(D42:E42)&lt;0,COUNTIF(D42:E42,"&gt;0")&lt;&gt;1),"CHECK ONE POSITIVE SIDE",IF(A42&lt;MAX($A$11:A41),"CHECK DATE ORDER","OK"))))))))</x:f>
      </x:c>
      <x:c r="H42" s="51" t="str">
        <x:f>IF(G42="","",IF(NOT(ISNUMBER(F42)),"REVIEW INPUTS",IF(F42&lt;0,"CHECK NEGATIVE CASH","OK")))</x:f>
      </x:c>
    </x:row>
    <x:row r="43" ht="26" customHeight="1">
      <x:c r="A43" s="38"/>
      <x:c r="B43" s="18"/>
      <x:c r="C43" s="18"/>
      <x:c r="D43" s="46"/>
      <x:c r="E43" s="46"/>
      <x:c r="F43" s="48" t="str">
        <x:f>IF(G43="","",IF(NOT(ISNUMBER($D$4)),"CHECK OPENING",IF($D$4&lt;0,"CHECK OPENING",IF((COUNTIF($G$11:G43,"CHECK DATE")+COUNTIF($G$11:G43,"CHECK REF / DETAILS")+COUNTIF($G$11:G43,"CHECK DUPLICATE REF")+COUNTIF($G$11:G43,"CHECK AMOUNT")+COUNTIF($G$11:G43,"CHECK ONE POSITIVE SIDE")+COUNTIF($G$11:G43,"CHECK DATE ORDER"))&gt;0,"CHECK INPUTS",$D$4+SUM($D$11:D43)-SUM($E$11:E43)))))</x:f>
      </x:c>
      <x:c r="G43" s="51" t="str">
        <x:f>IF(COUNTA(A43:E43)=0,"",IF(NOT(ISNUMBER(A43)),"CHECK DATE",IF(OR(A43&lt;1,A43&gt;2958465,A43&lt;&gt;INT(A43)),"CHECK DATE",IF(OR(B43="",C43=""),"CHECK REF / DETAILS",IF(COUNTIF($B$11:$B$70,B43)&gt;1,"CHECK DUPLICATE REF",IF(COUNT(D43:E43)&lt;&gt;COUNTA(D43:E43),"CHECK AMOUNT",IF(OR(MIN(D43:E43)&lt;0,COUNTIF(D43:E43,"&gt;0")&lt;&gt;1),"CHECK ONE POSITIVE SIDE",IF(A43&lt;MAX($A$11:A42),"CHECK DATE ORDER","OK"))))))))</x:f>
      </x:c>
      <x:c r="H43" s="51" t="str">
        <x:f>IF(G43="","",IF(NOT(ISNUMBER(F43)),"REVIEW INPUTS",IF(F43&lt;0,"CHECK NEGATIVE CASH","OK")))</x:f>
      </x:c>
    </x:row>
    <x:row r="44" ht="26" customHeight="1">
      <x:c r="A44" s="38"/>
      <x:c r="B44" s="18"/>
      <x:c r="C44" s="18"/>
      <x:c r="D44" s="46"/>
      <x:c r="E44" s="46"/>
      <x:c r="F44" s="48" t="str">
        <x:f>IF(G44="","",IF(NOT(ISNUMBER($D$4)),"CHECK OPENING",IF($D$4&lt;0,"CHECK OPENING",IF((COUNTIF($G$11:G44,"CHECK DATE")+COUNTIF($G$11:G44,"CHECK REF / DETAILS")+COUNTIF($G$11:G44,"CHECK DUPLICATE REF")+COUNTIF($G$11:G44,"CHECK AMOUNT")+COUNTIF($G$11:G44,"CHECK ONE POSITIVE SIDE")+COUNTIF($G$11:G44,"CHECK DATE ORDER"))&gt;0,"CHECK INPUTS",$D$4+SUM($D$11:D44)-SUM($E$11:E44)))))</x:f>
      </x:c>
      <x:c r="G44" s="51" t="str">
        <x:f>IF(COUNTA(A44:E44)=0,"",IF(NOT(ISNUMBER(A44)),"CHECK DATE",IF(OR(A44&lt;1,A44&gt;2958465,A44&lt;&gt;INT(A44)),"CHECK DATE",IF(OR(B44="",C44=""),"CHECK REF / DETAILS",IF(COUNTIF($B$11:$B$70,B44)&gt;1,"CHECK DUPLICATE REF",IF(COUNT(D44:E44)&lt;&gt;COUNTA(D44:E44),"CHECK AMOUNT",IF(OR(MIN(D44:E44)&lt;0,COUNTIF(D44:E44,"&gt;0")&lt;&gt;1),"CHECK ONE POSITIVE SIDE",IF(A44&lt;MAX($A$11:A43),"CHECK DATE ORDER","OK"))))))))</x:f>
      </x:c>
      <x:c r="H44" s="51" t="str">
        <x:f>IF(G44="","",IF(NOT(ISNUMBER(F44)),"REVIEW INPUTS",IF(F44&lt;0,"CHECK NEGATIVE CASH","OK")))</x:f>
      </x:c>
    </x:row>
    <x:row r="45" ht="26" customHeight="1">
      <x:c r="A45" s="38"/>
      <x:c r="B45" s="18"/>
      <x:c r="C45" s="18"/>
      <x:c r="D45" s="46"/>
      <x:c r="E45" s="46"/>
      <x:c r="F45" s="48" t="str">
        <x:f>IF(G45="","",IF(NOT(ISNUMBER($D$4)),"CHECK OPENING",IF($D$4&lt;0,"CHECK OPENING",IF((COUNTIF($G$11:G45,"CHECK DATE")+COUNTIF($G$11:G45,"CHECK REF / DETAILS")+COUNTIF($G$11:G45,"CHECK DUPLICATE REF")+COUNTIF($G$11:G45,"CHECK AMOUNT")+COUNTIF($G$11:G45,"CHECK ONE POSITIVE SIDE")+COUNTIF($G$11:G45,"CHECK DATE ORDER"))&gt;0,"CHECK INPUTS",$D$4+SUM($D$11:D45)-SUM($E$11:E45)))))</x:f>
      </x:c>
      <x:c r="G45" s="51" t="str">
        <x:f>IF(COUNTA(A45:E45)=0,"",IF(NOT(ISNUMBER(A45)),"CHECK DATE",IF(OR(A45&lt;1,A45&gt;2958465,A45&lt;&gt;INT(A45)),"CHECK DATE",IF(OR(B45="",C45=""),"CHECK REF / DETAILS",IF(COUNTIF($B$11:$B$70,B45)&gt;1,"CHECK DUPLICATE REF",IF(COUNT(D45:E45)&lt;&gt;COUNTA(D45:E45),"CHECK AMOUNT",IF(OR(MIN(D45:E45)&lt;0,COUNTIF(D45:E45,"&gt;0")&lt;&gt;1),"CHECK ONE POSITIVE SIDE",IF(A45&lt;MAX($A$11:A44),"CHECK DATE ORDER","OK"))))))))</x:f>
      </x:c>
      <x:c r="H45" s="51" t="str">
        <x:f>IF(G45="","",IF(NOT(ISNUMBER(F45)),"REVIEW INPUTS",IF(F45&lt;0,"CHECK NEGATIVE CASH","OK")))</x:f>
      </x:c>
    </x:row>
    <x:row r="46" ht="26" customHeight="1">
      <x:c r="A46" s="38"/>
      <x:c r="B46" s="18"/>
      <x:c r="C46" s="18"/>
      <x:c r="D46" s="46"/>
      <x:c r="E46" s="46"/>
      <x:c r="F46" s="48" t="str">
        <x:f>IF(G46="","",IF(NOT(ISNUMBER($D$4)),"CHECK OPENING",IF($D$4&lt;0,"CHECK OPENING",IF((COUNTIF($G$11:G46,"CHECK DATE")+COUNTIF($G$11:G46,"CHECK REF / DETAILS")+COUNTIF($G$11:G46,"CHECK DUPLICATE REF")+COUNTIF($G$11:G46,"CHECK AMOUNT")+COUNTIF($G$11:G46,"CHECK ONE POSITIVE SIDE")+COUNTIF($G$11:G46,"CHECK DATE ORDER"))&gt;0,"CHECK INPUTS",$D$4+SUM($D$11:D46)-SUM($E$11:E46)))))</x:f>
      </x:c>
      <x:c r="G46" s="51" t="str">
        <x:f>IF(COUNTA(A46:E46)=0,"",IF(NOT(ISNUMBER(A46)),"CHECK DATE",IF(OR(A46&lt;1,A46&gt;2958465,A46&lt;&gt;INT(A46)),"CHECK DATE",IF(OR(B46="",C46=""),"CHECK REF / DETAILS",IF(COUNTIF($B$11:$B$70,B46)&gt;1,"CHECK DUPLICATE REF",IF(COUNT(D46:E46)&lt;&gt;COUNTA(D46:E46),"CHECK AMOUNT",IF(OR(MIN(D46:E46)&lt;0,COUNTIF(D46:E46,"&gt;0")&lt;&gt;1),"CHECK ONE POSITIVE SIDE",IF(A46&lt;MAX($A$11:A45),"CHECK DATE ORDER","OK"))))))))</x:f>
      </x:c>
      <x:c r="H46" s="51" t="str">
        <x:f>IF(G46="","",IF(NOT(ISNUMBER(F46)),"REVIEW INPUTS",IF(F46&lt;0,"CHECK NEGATIVE CASH","OK")))</x:f>
      </x:c>
    </x:row>
    <x:row r="47" ht="26" customHeight="1">
      <x:c r="A47" s="38"/>
      <x:c r="B47" s="18"/>
      <x:c r="C47" s="18"/>
      <x:c r="D47" s="46"/>
      <x:c r="E47" s="46"/>
      <x:c r="F47" s="48" t="str">
        <x:f>IF(G47="","",IF(NOT(ISNUMBER($D$4)),"CHECK OPENING",IF($D$4&lt;0,"CHECK OPENING",IF((COUNTIF($G$11:G47,"CHECK DATE")+COUNTIF($G$11:G47,"CHECK REF / DETAILS")+COUNTIF($G$11:G47,"CHECK DUPLICATE REF")+COUNTIF($G$11:G47,"CHECK AMOUNT")+COUNTIF($G$11:G47,"CHECK ONE POSITIVE SIDE")+COUNTIF($G$11:G47,"CHECK DATE ORDER"))&gt;0,"CHECK INPUTS",$D$4+SUM($D$11:D47)-SUM($E$11:E47)))))</x:f>
      </x:c>
      <x:c r="G47" s="51" t="str">
        <x:f>IF(COUNTA(A47:E47)=0,"",IF(NOT(ISNUMBER(A47)),"CHECK DATE",IF(OR(A47&lt;1,A47&gt;2958465,A47&lt;&gt;INT(A47)),"CHECK DATE",IF(OR(B47="",C47=""),"CHECK REF / DETAILS",IF(COUNTIF($B$11:$B$70,B47)&gt;1,"CHECK DUPLICATE REF",IF(COUNT(D47:E47)&lt;&gt;COUNTA(D47:E47),"CHECK AMOUNT",IF(OR(MIN(D47:E47)&lt;0,COUNTIF(D47:E47,"&gt;0")&lt;&gt;1),"CHECK ONE POSITIVE SIDE",IF(A47&lt;MAX($A$11:A46),"CHECK DATE ORDER","OK"))))))))</x:f>
      </x:c>
      <x:c r="H47" s="51" t="str">
        <x:f>IF(G47="","",IF(NOT(ISNUMBER(F47)),"REVIEW INPUTS",IF(F47&lt;0,"CHECK NEGATIVE CASH","OK")))</x:f>
      </x:c>
    </x:row>
    <x:row r="48" ht="26" customHeight="1">
      <x:c r="A48" s="38"/>
      <x:c r="B48" s="18"/>
      <x:c r="C48" s="18"/>
      <x:c r="D48" s="46"/>
      <x:c r="E48" s="46"/>
      <x:c r="F48" s="48" t="str">
        <x:f>IF(G48="","",IF(NOT(ISNUMBER($D$4)),"CHECK OPENING",IF($D$4&lt;0,"CHECK OPENING",IF((COUNTIF($G$11:G48,"CHECK DATE")+COUNTIF($G$11:G48,"CHECK REF / DETAILS")+COUNTIF($G$11:G48,"CHECK DUPLICATE REF")+COUNTIF($G$11:G48,"CHECK AMOUNT")+COUNTIF($G$11:G48,"CHECK ONE POSITIVE SIDE")+COUNTIF($G$11:G48,"CHECK DATE ORDER"))&gt;0,"CHECK INPUTS",$D$4+SUM($D$11:D48)-SUM($E$11:E48)))))</x:f>
      </x:c>
      <x:c r="G48" s="51" t="str">
        <x:f>IF(COUNTA(A48:E48)=0,"",IF(NOT(ISNUMBER(A48)),"CHECK DATE",IF(OR(A48&lt;1,A48&gt;2958465,A48&lt;&gt;INT(A48)),"CHECK DATE",IF(OR(B48="",C48=""),"CHECK REF / DETAILS",IF(COUNTIF($B$11:$B$70,B48)&gt;1,"CHECK DUPLICATE REF",IF(COUNT(D48:E48)&lt;&gt;COUNTA(D48:E48),"CHECK AMOUNT",IF(OR(MIN(D48:E48)&lt;0,COUNTIF(D48:E48,"&gt;0")&lt;&gt;1),"CHECK ONE POSITIVE SIDE",IF(A48&lt;MAX($A$11:A47),"CHECK DATE ORDER","OK"))))))))</x:f>
      </x:c>
      <x:c r="H48" s="51" t="str">
        <x:f>IF(G48="","",IF(NOT(ISNUMBER(F48)),"REVIEW INPUTS",IF(F48&lt;0,"CHECK NEGATIVE CASH","OK")))</x:f>
      </x:c>
    </x:row>
    <x:row r="49" ht="26" customHeight="1">
      <x:c r="A49" s="38"/>
      <x:c r="B49" s="18"/>
      <x:c r="C49" s="18"/>
      <x:c r="D49" s="46"/>
      <x:c r="E49" s="46"/>
      <x:c r="F49" s="48" t="str">
        <x:f>IF(G49="","",IF(NOT(ISNUMBER($D$4)),"CHECK OPENING",IF($D$4&lt;0,"CHECK OPENING",IF((COUNTIF($G$11:G49,"CHECK DATE")+COUNTIF($G$11:G49,"CHECK REF / DETAILS")+COUNTIF($G$11:G49,"CHECK DUPLICATE REF")+COUNTIF($G$11:G49,"CHECK AMOUNT")+COUNTIF($G$11:G49,"CHECK ONE POSITIVE SIDE")+COUNTIF($G$11:G49,"CHECK DATE ORDER"))&gt;0,"CHECK INPUTS",$D$4+SUM($D$11:D49)-SUM($E$11:E49)))))</x:f>
      </x:c>
      <x:c r="G49" s="51" t="str">
        <x:f>IF(COUNTA(A49:E49)=0,"",IF(NOT(ISNUMBER(A49)),"CHECK DATE",IF(OR(A49&lt;1,A49&gt;2958465,A49&lt;&gt;INT(A49)),"CHECK DATE",IF(OR(B49="",C49=""),"CHECK REF / DETAILS",IF(COUNTIF($B$11:$B$70,B49)&gt;1,"CHECK DUPLICATE REF",IF(COUNT(D49:E49)&lt;&gt;COUNTA(D49:E49),"CHECK AMOUNT",IF(OR(MIN(D49:E49)&lt;0,COUNTIF(D49:E49,"&gt;0")&lt;&gt;1),"CHECK ONE POSITIVE SIDE",IF(A49&lt;MAX($A$11:A48),"CHECK DATE ORDER","OK"))))))))</x:f>
      </x:c>
      <x:c r="H49" s="51" t="str">
        <x:f>IF(G49="","",IF(NOT(ISNUMBER(F49)),"REVIEW INPUTS",IF(F49&lt;0,"CHECK NEGATIVE CASH","OK")))</x:f>
      </x:c>
    </x:row>
    <x:row r="50" ht="26" customHeight="1">
      <x:c r="A50" s="38"/>
      <x:c r="B50" s="18"/>
      <x:c r="C50" s="18"/>
      <x:c r="D50" s="46"/>
      <x:c r="E50" s="46"/>
      <x:c r="F50" s="48" t="str">
        <x:f>IF(G50="","",IF(NOT(ISNUMBER($D$4)),"CHECK OPENING",IF($D$4&lt;0,"CHECK OPENING",IF((COUNTIF($G$11:G50,"CHECK DATE")+COUNTIF($G$11:G50,"CHECK REF / DETAILS")+COUNTIF($G$11:G50,"CHECK DUPLICATE REF")+COUNTIF($G$11:G50,"CHECK AMOUNT")+COUNTIF($G$11:G50,"CHECK ONE POSITIVE SIDE")+COUNTIF($G$11:G50,"CHECK DATE ORDER"))&gt;0,"CHECK INPUTS",$D$4+SUM($D$11:D50)-SUM($E$11:E50)))))</x:f>
      </x:c>
      <x:c r="G50" s="51" t="str">
        <x:f>IF(COUNTA(A50:E50)=0,"",IF(NOT(ISNUMBER(A50)),"CHECK DATE",IF(OR(A50&lt;1,A50&gt;2958465,A50&lt;&gt;INT(A50)),"CHECK DATE",IF(OR(B50="",C50=""),"CHECK REF / DETAILS",IF(COUNTIF($B$11:$B$70,B50)&gt;1,"CHECK DUPLICATE REF",IF(COUNT(D50:E50)&lt;&gt;COUNTA(D50:E50),"CHECK AMOUNT",IF(OR(MIN(D50:E50)&lt;0,COUNTIF(D50:E50,"&gt;0")&lt;&gt;1),"CHECK ONE POSITIVE SIDE",IF(A50&lt;MAX($A$11:A49),"CHECK DATE ORDER","OK"))))))))</x:f>
      </x:c>
      <x:c r="H50" s="51" t="str">
        <x:f>IF(G50="","",IF(NOT(ISNUMBER(F50)),"REVIEW INPUTS",IF(F50&lt;0,"CHECK NEGATIVE CASH","OK")))</x:f>
      </x:c>
    </x:row>
    <x:row r="51" ht="26" customHeight="1">
      <x:c r="A51" s="38"/>
      <x:c r="B51" s="18"/>
      <x:c r="C51" s="18"/>
      <x:c r="D51" s="46"/>
      <x:c r="E51" s="46"/>
      <x:c r="F51" s="48" t="str">
        <x:f>IF(G51="","",IF(NOT(ISNUMBER($D$4)),"CHECK OPENING",IF($D$4&lt;0,"CHECK OPENING",IF((COUNTIF($G$11:G51,"CHECK DATE")+COUNTIF($G$11:G51,"CHECK REF / DETAILS")+COUNTIF($G$11:G51,"CHECK DUPLICATE REF")+COUNTIF($G$11:G51,"CHECK AMOUNT")+COUNTIF($G$11:G51,"CHECK ONE POSITIVE SIDE")+COUNTIF($G$11:G51,"CHECK DATE ORDER"))&gt;0,"CHECK INPUTS",$D$4+SUM($D$11:D51)-SUM($E$11:E51)))))</x:f>
      </x:c>
      <x:c r="G51" s="51" t="str">
        <x:f>IF(COUNTA(A51:E51)=0,"",IF(NOT(ISNUMBER(A51)),"CHECK DATE",IF(OR(A51&lt;1,A51&gt;2958465,A51&lt;&gt;INT(A51)),"CHECK DATE",IF(OR(B51="",C51=""),"CHECK REF / DETAILS",IF(COUNTIF($B$11:$B$70,B51)&gt;1,"CHECK DUPLICATE REF",IF(COUNT(D51:E51)&lt;&gt;COUNTA(D51:E51),"CHECK AMOUNT",IF(OR(MIN(D51:E51)&lt;0,COUNTIF(D51:E51,"&gt;0")&lt;&gt;1),"CHECK ONE POSITIVE SIDE",IF(A51&lt;MAX($A$11:A50),"CHECK DATE ORDER","OK"))))))))</x:f>
      </x:c>
      <x:c r="H51" s="51" t="str">
        <x:f>IF(G51="","",IF(NOT(ISNUMBER(F51)),"REVIEW INPUTS",IF(F51&lt;0,"CHECK NEGATIVE CASH","OK")))</x:f>
      </x:c>
    </x:row>
    <x:row r="52" ht="26" customHeight="1">
      <x:c r="A52" s="38"/>
      <x:c r="B52" s="18"/>
      <x:c r="C52" s="18"/>
      <x:c r="D52" s="46"/>
      <x:c r="E52" s="46"/>
      <x:c r="F52" s="48" t="str">
        <x:f>IF(G52="","",IF(NOT(ISNUMBER($D$4)),"CHECK OPENING",IF($D$4&lt;0,"CHECK OPENING",IF((COUNTIF($G$11:G52,"CHECK DATE")+COUNTIF($G$11:G52,"CHECK REF / DETAILS")+COUNTIF($G$11:G52,"CHECK DUPLICATE REF")+COUNTIF($G$11:G52,"CHECK AMOUNT")+COUNTIF($G$11:G52,"CHECK ONE POSITIVE SIDE")+COUNTIF($G$11:G52,"CHECK DATE ORDER"))&gt;0,"CHECK INPUTS",$D$4+SUM($D$11:D52)-SUM($E$11:E52)))))</x:f>
      </x:c>
      <x:c r="G52" s="51" t="str">
        <x:f>IF(COUNTA(A52:E52)=0,"",IF(NOT(ISNUMBER(A52)),"CHECK DATE",IF(OR(A52&lt;1,A52&gt;2958465,A52&lt;&gt;INT(A52)),"CHECK DATE",IF(OR(B52="",C52=""),"CHECK REF / DETAILS",IF(COUNTIF($B$11:$B$70,B52)&gt;1,"CHECK DUPLICATE REF",IF(COUNT(D52:E52)&lt;&gt;COUNTA(D52:E52),"CHECK AMOUNT",IF(OR(MIN(D52:E52)&lt;0,COUNTIF(D52:E52,"&gt;0")&lt;&gt;1),"CHECK ONE POSITIVE SIDE",IF(A52&lt;MAX($A$11:A51),"CHECK DATE ORDER","OK"))))))))</x:f>
      </x:c>
      <x:c r="H52" s="51" t="str">
        <x:f>IF(G52="","",IF(NOT(ISNUMBER(F52)),"REVIEW INPUTS",IF(F52&lt;0,"CHECK NEGATIVE CASH","OK")))</x:f>
      </x:c>
    </x:row>
    <x:row r="53" ht="26" customHeight="1">
      <x:c r="A53" s="38"/>
      <x:c r="B53" s="18"/>
      <x:c r="C53" s="18"/>
      <x:c r="D53" s="46"/>
      <x:c r="E53" s="46"/>
      <x:c r="F53" s="48" t="str">
        <x:f>IF(G53="","",IF(NOT(ISNUMBER($D$4)),"CHECK OPENING",IF($D$4&lt;0,"CHECK OPENING",IF((COUNTIF($G$11:G53,"CHECK DATE")+COUNTIF($G$11:G53,"CHECK REF / DETAILS")+COUNTIF($G$11:G53,"CHECK DUPLICATE REF")+COUNTIF($G$11:G53,"CHECK AMOUNT")+COUNTIF($G$11:G53,"CHECK ONE POSITIVE SIDE")+COUNTIF($G$11:G53,"CHECK DATE ORDER"))&gt;0,"CHECK INPUTS",$D$4+SUM($D$11:D53)-SUM($E$11:E53)))))</x:f>
      </x:c>
      <x:c r="G53" s="51" t="str">
        <x:f>IF(COUNTA(A53:E53)=0,"",IF(NOT(ISNUMBER(A53)),"CHECK DATE",IF(OR(A53&lt;1,A53&gt;2958465,A53&lt;&gt;INT(A53)),"CHECK DATE",IF(OR(B53="",C53=""),"CHECK REF / DETAILS",IF(COUNTIF($B$11:$B$70,B53)&gt;1,"CHECK DUPLICATE REF",IF(COUNT(D53:E53)&lt;&gt;COUNTA(D53:E53),"CHECK AMOUNT",IF(OR(MIN(D53:E53)&lt;0,COUNTIF(D53:E53,"&gt;0")&lt;&gt;1),"CHECK ONE POSITIVE SIDE",IF(A53&lt;MAX($A$11:A52),"CHECK DATE ORDER","OK"))))))))</x:f>
      </x:c>
      <x:c r="H53" s="51" t="str">
        <x:f>IF(G53="","",IF(NOT(ISNUMBER(F53)),"REVIEW INPUTS",IF(F53&lt;0,"CHECK NEGATIVE CASH","OK")))</x:f>
      </x:c>
    </x:row>
    <x:row r="54" ht="26" customHeight="1">
      <x:c r="A54" s="38"/>
      <x:c r="B54" s="18"/>
      <x:c r="C54" s="18"/>
      <x:c r="D54" s="46"/>
      <x:c r="E54" s="46"/>
      <x:c r="F54" s="48" t="str">
        <x:f>IF(G54="","",IF(NOT(ISNUMBER($D$4)),"CHECK OPENING",IF($D$4&lt;0,"CHECK OPENING",IF((COUNTIF($G$11:G54,"CHECK DATE")+COUNTIF($G$11:G54,"CHECK REF / DETAILS")+COUNTIF($G$11:G54,"CHECK DUPLICATE REF")+COUNTIF($G$11:G54,"CHECK AMOUNT")+COUNTIF($G$11:G54,"CHECK ONE POSITIVE SIDE")+COUNTIF($G$11:G54,"CHECK DATE ORDER"))&gt;0,"CHECK INPUTS",$D$4+SUM($D$11:D54)-SUM($E$11:E54)))))</x:f>
      </x:c>
      <x:c r="G54" s="51" t="str">
        <x:f>IF(COUNTA(A54:E54)=0,"",IF(NOT(ISNUMBER(A54)),"CHECK DATE",IF(OR(A54&lt;1,A54&gt;2958465,A54&lt;&gt;INT(A54)),"CHECK DATE",IF(OR(B54="",C54=""),"CHECK REF / DETAILS",IF(COUNTIF($B$11:$B$70,B54)&gt;1,"CHECK DUPLICATE REF",IF(COUNT(D54:E54)&lt;&gt;COUNTA(D54:E54),"CHECK AMOUNT",IF(OR(MIN(D54:E54)&lt;0,COUNTIF(D54:E54,"&gt;0")&lt;&gt;1),"CHECK ONE POSITIVE SIDE",IF(A54&lt;MAX($A$11:A53),"CHECK DATE ORDER","OK"))))))))</x:f>
      </x:c>
      <x:c r="H54" s="51" t="str">
        <x:f>IF(G54="","",IF(NOT(ISNUMBER(F54)),"REVIEW INPUTS",IF(F54&lt;0,"CHECK NEGATIVE CASH","OK")))</x:f>
      </x:c>
    </x:row>
    <x:row r="55" ht="26" customHeight="1">
      <x:c r="A55" s="38"/>
      <x:c r="B55" s="18"/>
      <x:c r="C55" s="18"/>
      <x:c r="D55" s="46"/>
      <x:c r="E55" s="46"/>
      <x:c r="F55" s="48" t="str">
        <x:f>IF(G55="","",IF(NOT(ISNUMBER($D$4)),"CHECK OPENING",IF($D$4&lt;0,"CHECK OPENING",IF((COUNTIF($G$11:G55,"CHECK DATE")+COUNTIF($G$11:G55,"CHECK REF / DETAILS")+COUNTIF($G$11:G55,"CHECK DUPLICATE REF")+COUNTIF($G$11:G55,"CHECK AMOUNT")+COUNTIF($G$11:G55,"CHECK ONE POSITIVE SIDE")+COUNTIF($G$11:G55,"CHECK DATE ORDER"))&gt;0,"CHECK INPUTS",$D$4+SUM($D$11:D55)-SUM($E$11:E55)))))</x:f>
      </x:c>
      <x:c r="G55" s="51" t="str">
        <x:f>IF(COUNTA(A55:E55)=0,"",IF(NOT(ISNUMBER(A55)),"CHECK DATE",IF(OR(A55&lt;1,A55&gt;2958465,A55&lt;&gt;INT(A55)),"CHECK DATE",IF(OR(B55="",C55=""),"CHECK REF / DETAILS",IF(COUNTIF($B$11:$B$70,B55)&gt;1,"CHECK DUPLICATE REF",IF(COUNT(D55:E55)&lt;&gt;COUNTA(D55:E55),"CHECK AMOUNT",IF(OR(MIN(D55:E55)&lt;0,COUNTIF(D55:E55,"&gt;0")&lt;&gt;1),"CHECK ONE POSITIVE SIDE",IF(A55&lt;MAX($A$11:A54),"CHECK DATE ORDER","OK"))))))))</x:f>
      </x:c>
      <x:c r="H55" s="51" t="str">
        <x:f>IF(G55="","",IF(NOT(ISNUMBER(F55)),"REVIEW INPUTS",IF(F55&lt;0,"CHECK NEGATIVE CASH","OK")))</x:f>
      </x:c>
    </x:row>
    <x:row r="56" ht="26" customHeight="1">
      <x:c r="A56" s="38"/>
      <x:c r="B56" s="18"/>
      <x:c r="C56" s="18"/>
      <x:c r="D56" s="46"/>
      <x:c r="E56" s="46"/>
      <x:c r="F56" s="48" t="str">
        <x:f>IF(G56="","",IF(NOT(ISNUMBER($D$4)),"CHECK OPENING",IF($D$4&lt;0,"CHECK OPENING",IF((COUNTIF($G$11:G56,"CHECK DATE")+COUNTIF($G$11:G56,"CHECK REF / DETAILS")+COUNTIF($G$11:G56,"CHECK DUPLICATE REF")+COUNTIF($G$11:G56,"CHECK AMOUNT")+COUNTIF($G$11:G56,"CHECK ONE POSITIVE SIDE")+COUNTIF($G$11:G56,"CHECK DATE ORDER"))&gt;0,"CHECK INPUTS",$D$4+SUM($D$11:D56)-SUM($E$11:E56)))))</x:f>
      </x:c>
      <x:c r="G56" s="51" t="str">
        <x:f>IF(COUNTA(A56:E56)=0,"",IF(NOT(ISNUMBER(A56)),"CHECK DATE",IF(OR(A56&lt;1,A56&gt;2958465,A56&lt;&gt;INT(A56)),"CHECK DATE",IF(OR(B56="",C56=""),"CHECK REF / DETAILS",IF(COUNTIF($B$11:$B$70,B56)&gt;1,"CHECK DUPLICATE REF",IF(COUNT(D56:E56)&lt;&gt;COUNTA(D56:E56),"CHECK AMOUNT",IF(OR(MIN(D56:E56)&lt;0,COUNTIF(D56:E56,"&gt;0")&lt;&gt;1),"CHECK ONE POSITIVE SIDE",IF(A56&lt;MAX($A$11:A55),"CHECK DATE ORDER","OK"))))))))</x:f>
      </x:c>
      <x:c r="H56" s="51" t="str">
        <x:f>IF(G56="","",IF(NOT(ISNUMBER(F56)),"REVIEW INPUTS",IF(F56&lt;0,"CHECK NEGATIVE CASH","OK")))</x:f>
      </x:c>
    </x:row>
    <x:row r="57" ht="26" customHeight="1">
      <x:c r="A57" s="38"/>
      <x:c r="B57" s="18"/>
      <x:c r="C57" s="18"/>
      <x:c r="D57" s="46"/>
      <x:c r="E57" s="46"/>
      <x:c r="F57" s="48" t="str">
        <x:f>IF(G57="","",IF(NOT(ISNUMBER($D$4)),"CHECK OPENING",IF($D$4&lt;0,"CHECK OPENING",IF((COUNTIF($G$11:G57,"CHECK DATE")+COUNTIF($G$11:G57,"CHECK REF / DETAILS")+COUNTIF($G$11:G57,"CHECK DUPLICATE REF")+COUNTIF($G$11:G57,"CHECK AMOUNT")+COUNTIF($G$11:G57,"CHECK ONE POSITIVE SIDE")+COUNTIF($G$11:G57,"CHECK DATE ORDER"))&gt;0,"CHECK INPUTS",$D$4+SUM($D$11:D57)-SUM($E$11:E57)))))</x:f>
      </x:c>
      <x:c r="G57" s="51" t="str">
        <x:f>IF(COUNTA(A57:E57)=0,"",IF(NOT(ISNUMBER(A57)),"CHECK DATE",IF(OR(A57&lt;1,A57&gt;2958465,A57&lt;&gt;INT(A57)),"CHECK DATE",IF(OR(B57="",C57=""),"CHECK REF / DETAILS",IF(COUNTIF($B$11:$B$70,B57)&gt;1,"CHECK DUPLICATE REF",IF(COUNT(D57:E57)&lt;&gt;COUNTA(D57:E57),"CHECK AMOUNT",IF(OR(MIN(D57:E57)&lt;0,COUNTIF(D57:E57,"&gt;0")&lt;&gt;1),"CHECK ONE POSITIVE SIDE",IF(A57&lt;MAX($A$11:A56),"CHECK DATE ORDER","OK"))))))))</x:f>
      </x:c>
      <x:c r="H57" s="51" t="str">
        <x:f>IF(G57="","",IF(NOT(ISNUMBER(F57)),"REVIEW INPUTS",IF(F57&lt;0,"CHECK NEGATIVE CASH","OK")))</x:f>
      </x:c>
    </x:row>
    <x:row r="58" ht="26" customHeight="1">
      <x:c r="A58" s="38"/>
      <x:c r="B58" s="18"/>
      <x:c r="C58" s="18"/>
      <x:c r="D58" s="46"/>
      <x:c r="E58" s="46"/>
      <x:c r="F58" s="48" t="str">
        <x:f>IF(G58="","",IF(NOT(ISNUMBER($D$4)),"CHECK OPENING",IF($D$4&lt;0,"CHECK OPENING",IF((COUNTIF($G$11:G58,"CHECK DATE")+COUNTIF($G$11:G58,"CHECK REF / DETAILS")+COUNTIF($G$11:G58,"CHECK DUPLICATE REF")+COUNTIF($G$11:G58,"CHECK AMOUNT")+COUNTIF($G$11:G58,"CHECK ONE POSITIVE SIDE")+COUNTIF($G$11:G58,"CHECK DATE ORDER"))&gt;0,"CHECK INPUTS",$D$4+SUM($D$11:D58)-SUM($E$11:E58)))))</x:f>
      </x:c>
      <x:c r="G58" s="51" t="str">
        <x:f>IF(COUNTA(A58:E58)=0,"",IF(NOT(ISNUMBER(A58)),"CHECK DATE",IF(OR(A58&lt;1,A58&gt;2958465,A58&lt;&gt;INT(A58)),"CHECK DATE",IF(OR(B58="",C58=""),"CHECK REF / DETAILS",IF(COUNTIF($B$11:$B$70,B58)&gt;1,"CHECK DUPLICATE REF",IF(COUNT(D58:E58)&lt;&gt;COUNTA(D58:E58),"CHECK AMOUNT",IF(OR(MIN(D58:E58)&lt;0,COUNTIF(D58:E58,"&gt;0")&lt;&gt;1),"CHECK ONE POSITIVE SIDE",IF(A58&lt;MAX($A$11:A57),"CHECK DATE ORDER","OK"))))))))</x:f>
      </x:c>
      <x:c r="H58" s="51" t="str">
        <x:f>IF(G58="","",IF(NOT(ISNUMBER(F58)),"REVIEW INPUTS",IF(F58&lt;0,"CHECK NEGATIVE CASH","OK")))</x:f>
      </x:c>
    </x:row>
    <x:row r="59" ht="26" customHeight="1">
      <x:c r="A59" s="38"/>
      <x:c r="B59" s="18"/>
      <x:c r="C59" s="18"/>
      <x:c r="D59" s="46"/>
      <x:c r="E59" s="46"/>
      <x:c r="F59" s="48" t="str">
        <x:f>IF(G59="","",IF(NOT(ISNUMBER($D$4)),"CHECK OPENING",IF($D$4&lt;0,"CHECK OPENING",IF((COUNTIF($G$11:G59,"CHECK DATE")+COUNTIF($G$11:G59,"CHECK REF / DETAILS")+COUNTIF($G$11:G59,"CHECK DUPLICATE REF")+COUNTIF($G$11:G59,"CHECK AMOUNT")+COUNTIF($G$11:G59,"CHECK ONE POSITIVE SIDE")+COUNTIF($G$11:G59,"CHECK DATE ORDER"))&gt;0,"CHECK INPUTS",$D$4+SUM($D$11:D59)-SUM($E$11:E59)))))</x:f>
      </x:c>
      <x:c r="G59" s="51" t="str">
        <x:f>IF(COUNTA(A59:E59)=0,"",IF(NOT(ISNUMBER(A59)),"CHECK DATE",IF(OR(A59&lt;1,A59&gt;2958465,A59&lt;&gt;INT(A59)),"CHECK DATE",IF(OR(B59="",C59=""),"CHECK REF / DETAILS",IF(COUNTIF($B$11:$B$70,B59)&gt;1,"CHECK DUPLICATE REF",IF(COUNT(D59:E59)&lt;&gt;COUNTA(D59:E59),"CHECK AMOUNT",IF(OR(MIN(D59:E59)&lt;0,COUNTIF(D59:E59,"&gt;0")&lt;&gt;1),"CHECK ONE POSITIVE SIDE",IF(A59&lt;MAX($A$11:A58),"CHECK DATE ORDER","OK"))))))))</x:f>
      </x:c>
      <x:c r="H59" s="51" t="str">
        <x:f>IF(G59="","",IF(NOT(ISNUMBER(F59)),"REVIEW INPUTS",IF(F59&lt;0,"CHECK NEGATIVE CASH","OK")))</x:f>
      </x:c>
    </x:row>
    <x:row r="60" ht="26" customHeight="1">
      <x:c r="A60" s="38"/>
      <x:c r="B60" s="18"/>
      <x:c r="C60" s="18"/>
      <x:c r="D60" s="46"/>
      <x:c r="E60" s="46"/>
      <x:c r="F60" s="48" t="str">
        <x:f>IF(G60="","",IF(NOT(ISNUMBER($D$4)),"CHECK OPENING",IF($D$4&lt;0,"CHECK OPENING",IF((COUNTIF($G$11:G60,"CHECK DATE")+COUNTIF($G$11:G60,"CHECK REF / DETAILS")+COUNTIF($G$11:G60,"CHECK DUPLICATE REF")+COUNTIF($G$11:G60,"CHECK AMOUNT")+COUNTIF($G$11:G60,"CHECK ONE POSITIVE SIDE")+COUNTIF($G$11:G60,"CHECK DATE ORDER"))&gt;0,"CHECK INPUTS",$D$4+SUM($D$11:D60)-SUM($E$11:E60)))))</x:f>
      </x:c>
      <x:c r="G60" s="51" t="str">
        <x:f>IF(COUNTA(A60:E60)=0,"",IF(NOT(ISNUMBER(A60)),"CHECK DATE",IF(OR(A60&lt;1,A60&gt;2958465,A60&lt;&gt;INT(A60)),"CHECK DATE",IF(OR(B60="",C60=""),"CHECK REF / DETAILS",IF(COUNTIF($B$11:$B$70,B60)&gt;1,"CHECK DUPLICATE REF",IF(COUNT(D60:E60)&lt;&gt;COUNTA(D60:E60),"CHECK AMOUNT",IF(OR(MIN(D60:E60)&lt;0,COUNTIF(D60:E60,"&gt;0")&lt;&gt;1),"CHECK ONE POSITIVE SIDE",IF(A60&lt;MAX($A$11:A59),"CHECK DATE ORDER","OK"))))))))</x:f>
      </x:c>
      <x:c r="H60" s="51" t="str">
        <x:f>IF(G60="","",IF(NOT(ISNUMBER(F60)),"REVIEW INPUTS",IF(F60&lt;0,"CHECK NEGATIVE CASH","OK")))</x:f>
      </x:c>
    </x:row>
    <x:row r="61" ht="26" customHeight="1">
      <x:c r="A61" s="38"/>
      <x:c r="B61" s="18"/>
      <x:c r="C61" s="18"/>
      <x:c r="D61" s="46"/>
      <x:c r="E61" s="46"/>
      <x:c r="F61" s="48" t="str">
        <x:f>IF(G61="","",IF(NOT(ISNUMBER($D$4)),"CHECK OPENING",IF($D$4&lt;0,"CHECK OPENING",IF((COUNTIF($G$11:G61,"CHECK DATE")+COUNTIF($G$11:G61,"CHECK REF / DETAILS")+COUNTIF($G$11:G61,"CHECK DUPLICATE REF")+COUNTIF($G$11:G61,"CHECK AMOUNT")+COUNTIF($G$11:G61,"CHECK ONE POSITIVE SIDE")+COUNTIF($G$11:G61,"CHECK DATE ORDER"))&gt;0,"CHECK INPUTS",$D$4+SUM($D$11:D61)-SUM($E$11:E61)))))</x:f>
      </x:c>
      <x:c r="G61" s="51" t="str">
        <x:f>IF(COUNTA(A61:E61)=0,"",IF(NOT(ISNUMBER(A61)),"CHECK DATE",IF(OR(A61&lt;1,A61&gt;2958465,A61&lt;&gt;INT(A61)),"CHECK DATE",IF(OR(B61="",C61=""),"CHECK REF / DETAILS",IF(COUNTIF($B$11:$B$70,B61)&gt;1,"CHECK DUPLICATE REF",IF(COUNT(D61:E61)&lt;&gt;COUNTA(D61:E61),"CHECK AMOUNT",IF(OR(MIN(D61:E61)&lt;0,COUNTIF(D61:E61,"&gt;0")&lt;&gt;1),"CHECK ONE POSITIVE SIDE",IF(A61&lt;MAX($A$11:A60),"CHECK DATE ORDER","OK"))))))))</x:f>
      </x:c>
      <x:c r="H61" s="51" t="str">
        <x:f>IF(G61="","",IF(NOT(ISNUMBER(F61)),"REVIEW INPUTS",IF(F61&lt;0,"CHECK NEGATIVE CASH","OK")))</x:f>
      </x:c>
    </x:row>
    <x:row r="62" ht="26" customHeight="1">
      <x:c r="A62" s="38"/>
      <x:c r="B62" s="18"/>
      <x:c r="C62" s="18"/>
      <x:c r="D62" s="46"/>
      <x:c r="E62" s="46"/>
      <x:c r="F62" s="48" t="str">
        <x:f>IF(G62="","",IF(NOT(ISNUMBER($D$4)),"CHECK OPENING",IF($D$4&lt;0,"CHECK OPENING",IF((COUNTIF($G$11:G62,"CHECK DATE")+COUNTIF($G$11:G62,"CHECK REF / DETAILS")+COUNTIF($G$11:G62,"CHECK DUPLICATE REF")+COUNTIF($G$11:G62,"CHECK AMOUNT")+COUNTIF($G$11:G62,"CHECK ONE POSITIVE SIDE")+COUNTIF($G$11:G62,"CHECK DATE ORDER"))&gt;0,"CHECK INPUTS",$D$4+SUM($D$11:D62)-SUM($E$11:E62)))))</x:f>
      </x:c>
      <x:c r="G62" s="51" t="str">
        <x:f>IF(COUNTA(A62:E62)=0,"",IF(NOT(ISNUMBER(A62)),"CHECK DATE",IF(OR(A62&lt;1,A62&gt;2958465,A62&lt;&gt;INT(A62)),"CHECK DATE",IF(OR(B62="",C62=""),"CHECK REF / DETAILS",IF(COUNTIF($B$11:$B$70,B62)&gt;1,"CHECK DUPLICATE REF",IF(COUNT(D62:E62)&lt;&gt;COUNTA(D62:E62),"CHECK AMOUNT",IF(OR(MIN(D62:E62)&lt;0,COUNTIF(D62:E62,"&gt;0")&lt;&gt;1),"CHECK ONE POSITIVE SIDE",IF(A62&lt;MAX($A$11:A61),"CHECK DATE ORDER","OK"))))))))</x:f>
      </x:c>
      <x:c r="H62" s="51" t="str">
        <x:f>IF(G62="","",IF(NOT(ISNUMBER(F62)),"REVIEW INPUTS",IF(F62&lt;0,"CHECK NEGATIVE CASH","OK")))</x:f>
      </x:c>
    </x:row>
    <x:row r="63" ht="26" customHeight="1">
      <x:c r="A63" s="38"/>
      <x:c r="B63" s="18"/>
      <x:c r="C63" s="18"/>
      <x:c r="D63" s="46"/>
      <x:c r="E63" s="46"/>
      <x:c r="F63" s="48" t="str">
        <x:f>IF(G63="","",IF(NOT(ISNUMBER($D$4)),"CHECK OPENING",IF($D$4&lt;0,"CHECK OPENING",IF((COUNTIF($G$11:G63,"CHECK DATE")+COUNTIF($G$11:G63,"CHECK REF / DETAILS")+COUNTIF($G$11:G63,"CHECK DUPLICATE REF")+COUNTIF($G$11:G63,"CHECK AMOUNT")+COUNTIF($G$11:G63,"CHECK ONE POSITIVE SIDE")+COUNTIF($G$11:G63,"CHECK DATE ORDER"))&gt;0,"CHECK INPUTS",$D$4+SUM($D$11:D63)-SUM($E$11:E63)))))</x:f>
      </x:c>
      <x:c r="G63" s="51" t="str">
        <x:f>IF(COUNTA(A63:E63)=0,"",IF(NOT(ISNUMBER(A63)),"CHECK DATE",IF(OR(A63&lt;1,A63&gt;2958465,A63&lt;&gt;INT(A63)),"CHECK DATE",IF(OR(B63="",C63=""),"CHECK REF / DETAILS",IF(COUNTIF($B$11:$B$70,B63)&gt;1,"CHECK DUPLICATE REF",IF(COUNT(D63:E63)&lt;&gt;COUNTA(D63:E63),"CHECK AMOUNT",IF(OR(MIN(D63:E63)&lt;0,COUNTIF(D63:E63,"&gt;0")&lt;&gt;1),"CHECK ONE POSITIVE SIDE",IF(A63&lt;MAX($A$11:A62),"CHECK DATE ORDER","OK"))))))))</x:f>
      </x:c>
      <x:c r="H63" s="51" t="str">
        <x:f>IF(G63="","",IF(NOT(ISNUMBER(F63)),"REVIEW INPUTS",IF(F63&lt;0,"CHECK NEGATIVE CASH","OK")))</x:f>
      </x:c>
    </x:row>
    <x:row r="64" ht="26" customHeight="1">
      <x:c r="A64" s="38"/>
      <x:c r="B64" s="18"/>
      <x:c r="C64" s="18"/>
      <x:c r="D64" s="46"/>
      <x:c r="E64" s="46"/>
      <x:c r="F64" s="48" t="str">
        <x:f>IF(G64="","",IF(NOT(ISNUMBER($D$4)),"CHECK OPENING",IF($D$4&lt;0,"CHECK OPENING",IF((COUNTIF($G$11:G64,"CHECK DATE")+COUNTIF($G$11:G64,"CHECK REF / DETAILS")+COUNTIF($G$11:G64,"CHECK DUPLICATE REF")+COUNTIF($G$11:G64,"CHECK AMOUNT")+COUNTIF($G$11:G64,"CHECK ONE POSITIVE SIDE")+COUNTIF($G$11:G64,"CHECK DATE ORDER"))&gt;0,"CHECK INPUTS",$D$4+SUM($D$11:D64)-SUM($E$11:E64)))))</x:f>
      </x:c>
      <x:c r="G64" s="51" t="str">
        <x:f>IF(COUNTA(A64:E64)=0,"",IF(NOT(ISNUMBER(A64)),"CHECK DATE",IF(OR(A64&lt;1,A64&gt;2958465,A64&lt;&gt;INT(A64)),"CHECK DATE",IF(OR(B64="",C64=""),"CHECK REF / DETAILS",IF(COUNTIF($B$11:$B$70,B64)&gt;1,"CHECK DUPLICATE REF",IF(COUNT(D64:E64)&lt;&gt;COUNTA(D64:E64),"CHECK AMOUNT",IF(OR(MIN(D64:E64)&lt;0,COUNTIF(D64:E64,"&gt;0")&lt;&gt;1),"CHECK ONE POSITIVE SIDE",IF(A64&lt;MAX($A$11:A63),"CHECK DATE ORDER","OK"))))))))</x:f>
      </x:c>
      <x:c r="H64" s="51" t="str">
        <x:f>IF(G64="","",IF(NOT(ISNUMBER(F64)),"REVIEW INPUTS",IF(F64&lt;0,"CHECK NEGATIVE CASH","OK")))</x:f>
      </x:c>
    </x:row>
    <x:row r="65" ht="26" customHeight="1">
      <x:c r="A65" s="38"/>
      <x:c r="B65" s="18"/>
      <x:c r="C65" s="18"/>
      <x:c r="D65" s="46"/>
      <x:c r="E65" s="46"/>
      <x:c r="F65" s="48" t="str">
        <x:f>IF(G65="","",IF(NOT(ISNUMBER($D$4)),"CHECK OPENING",IF($D$4&lt;0,"CHECK OPENING",IF((COUNTIF($G$11:G65,"CHECK DATE")+COUNTIF($G$11:G65,"CHECK REF / DETAILS")+COUNTIF($G$11:G65,"CHECK DUPLICATE REF")+COUNTIF($G$11:G65,"CHECK AMOUNT")+COUNTIF($G$11:G65,"CHECK ONE POSITIVE SIDE")+COUNTIF($G$11:G65,"CHECK DATE ORDER"))&gt;0,"CHECK INPUTS",$D$4+SUM($D$11:D65)-SUM($E$11:E65)))))</x:f>
      </x:c>
      <x:c r="G65" s="51" t="str">
        <x:f>IF(COUNTA(A65:E65)=0,"",IF(NOT(ISNUMBER(A65)),"CHECK DATE",IF(OR(A65&lt;1,A65&gt;2958465,A65&lt;&gt;INT(A65)),"CHECK DATE",IF(OR(B65="",C65=""),"CHECK REF / DETAILS",IF(COUNTIF($B$11:$B$70,B65)&gt;1,"CHECK DUPLICATE REF",IF(COUNT(D65:E65)&lt;&gt;COUNTA(D65:E65),"CHECK AMOUNT",IF(OR(MIN(D65:E65)&lt;0,COUNTIF(D65:E65,"&gt;0")&lt;&gt;1),"CHECK ONE POSITIVE SIDE",IF(A65&lt;MAX($A$11:A64),"CHECK DATE ORDER","OK"))))))))</x:f>
      </x:c>
      <x:c r="H65" s="51" t="str">
        <x:f>IF(G65="","",IF(NOT(ISNUMBER(F65)),"REVIEW INPUTS",IF(F65&lt;0,"CHECK NEGATIVE CASH","OK")))</x:f>
      </x:c>
    </x:row>
    <x:row r="66" ht="26" customHeight="1">
      <x:c r="A66" s="38"/>
      <x:c r="B66" s="18"/>
      <x:c r="C66" s="18"/>
      <x:c r="D66" s="46"/>
      <x:c r="E66" s="46"/>
      <x:c r="F66" s="48" t="str">
        <x:f>IF(G66="","",IF(NOT(ISNUMBER($D$4)),"CHECK OPENING",IF($D$4&lt;0,"CHECK OPENING",IF((COUNTIF($G$11:G66,"CHECK DATE")+COUNTIF($G$11:G66,"CHECK REF / DETAILS")+COUNTIF($G$11:G66,"CHECK DUPLICATE REF")+COUNTIF($G$11:G66,"CHECK AMOUNT")+COUNTIF($G$11:G66,"CHECK ONE POSITIVE SIDE")+COUNTIF($G$11:G66,"CHECK DATE ORDER"))&gt;0,"CHECK INPUTS",$D$4+SUM($D$11:D66)-SUM($E$11:E66)))))</x:f>
      </x:c>
      <x:c r="G66" s="51" t="str">
        <x:f>IF(COUNTA(A66:E66)=0,"",IF(NOT(ISNUMBER(A66)),"CHECK DATE",IF(OR(A66&lt;1,A66&gt;2958465,A66&lt;&gt;INT(A66)),"CHECK DATE",IF(OR(B66="",C66=""),"CHECK REF / DETAILS",IF(COUNTIF($B$11:$B$70,B66)&gt;1,"CHECK DUPLICATE REF",IF(COUNT(D66:E66)&lt;&gt;COUNTA(D66:E66),"CHECK AMOUNT",IF(OR(MIN(D66:E66)&lt;0,COUNTIF(D66:E66,"&gt;0")&lt;&gt;1),"CHECK ONE POSITIVE SIDE",IF(A66&lt;MAX($A$11:A65),"CHECK DATE ORDER","OK"))))))))</x:f>
      </x:c>
      <x:c r="H66" s="51" t="str">
        <x:f>IF(G66="","",IF(NOT(ISNUMBER(F66)),"REVIEW INPUTS",IF(F66&lt;0,"CHECK NEGATIVE CASH","OK")))</x:f>
      </x:c>
    </x:row>
    <x:row r="67" ht="26" customHeight="1">
      <x:c r="A67" s="38"/>
      <x:c r="B67" s="18"/>
      <x:c r="C67" s="18"/>
      <x:c r="D67" s="46"/>
      <x:c r="E67" s="46"/>
      <x:c r="F67" s="48" t="str">
        <x:f>IF(G67="","",IF(NOT(ISNUMBER($D$4)),"CHECK OPENING",IF($D$4&lt;0,"CHECK OPENING",IF((COUNTIF($G$11:G67,"CHECK DATE")+COUNTIF($G$11:G67,"CHECK REF / DETAILS")+COUNTIF($G$11:G67,"CHECK DUPLICATE REF")+COUNTIF($G$11:G67,"CHECK AMOUNT")+COUNTIF($G$11:G67,"CHECK ONE POSITIVE SIDE")+COUNTIF($G$11:G67,"CHECK DATE ORDER"))&gt;0,"CHECK INPUTS",$D$4+SUM($D$11:D67)-SUM($E$11:E67)))))</x:f>
      </x:c>
      <x:c r="G67" s="51" t="str">
        <x:f>IF(COUNTA(A67:E67)=0,"",IF(NOT(ISNUMBER(A67)),"CHECK DATE",IF(OR(A67&lt;1,A67&gt;2958465,A67&lt;&gt;INT(A67)),"CHECK DATE",IF(OR(B67="",C67=""),"CHECK REF / DETAILS",IF(COUNTIF($B$11:$B$70,B67)&gt;1,"CHECK DUPLICATE REF",IF(COUNT(D67:E67)&lt;&gt;COUNTA(D67:E67),"CHECK AMOUNT",IF(OR(MIN(D67:E67)&lt;0,COUNTIF(D67:E67,"&gt;0")&lt;&gt;1),"CHECK ONE POSITIVE SIDE",IF(A67&lt;MAX($A$11:A66),"CHECK DATE ORDER","OK"))))))))</x:f>
      </x:c>
      <x:c r="H67" s="51" t="str">
        <x:f>IF(G67="","",IF(NOT(ISNUMBER(F67)),"REVIEW INPUTS",IF(F67&lt;0,"CHECK NEGATIVE CASH","OK")))</x:f>
      </x:c>
    </x:row>
    <x:row r="68" ht="26" customHeight="1">
      <x:c r="A68" s="38"/>
      <x:c r="B68" s="18"/>
      <x:c r="C68" s="18"/>
      <x:c r="D68" s="46"/>
      <x:c r="E68" s="46"/>
      <x:c r="F68" s="48" t="str">
        <x:f>IF(G68="","",IF(NOT(ISNUMBER($D$4)),"CHECK OPENING",IF($D$4&lt;0,"CHECK OPENING",IF((COUNTIF($G$11:G68,"CHECK DATE")+COUNTIF($G$11:G68,"CHECK REF / DETAILS")+COUNTIF($G$11:G68,"CHECK DUPLICATE REF")+COUNTIF($G$11:G68,"CHECK AMOUNT")+COUNTIF($G$11:G68,"CHECK ONE POSITIVE SIDE")+COUNTIF($G$11:G68,"CHECK DATE ORDER"))&gt;0,"CHECK INPUTS",$D$4+SUM($D$11:D68)-SUM($E$11:E68)))))</x:f>
      </x:c>
      <x:c r="G68" s="51" t="str">
        <x:f>IF(COUNTA(A68:E68)=0,"",IF(NOT(ISNUMBER(A68)),"CHECK DATE",IF(OR(A68&lt;1,A68&gt;2958465,A68&lt;&gt;INT(A68)),"CHECK DATE",IF(OR(B68="",C68=""),"CHECK REF / DETAILS",IF(COUNTIF($B$11:$B$70,B68)&gt;1,"CHECK DUPLICATE REF",IF(COUNT(D68:E68)&lt;&gt;COUNTA(D68:E68),"CHECK AMOUNT",IF(OR(MIN(D68:E68)&lt;0,COUNTIF(D68:E68,"&gt;0")&lt;&gt;1),"CHECK ONE POSITIVE SIDE",IF(A68&lt;MAX($A$11:A67),"CHECK DATE ORDER","OK"))))))))</x:f>
      </x:c>
      <x:c r="H68" s="51" t="str">
        <x:f>IF(G68="","",IF(NOT(ISNUMBER(F68)),"REVIEW INPUTS",IF(F68&lt;0,"CHECK NEGATIVE CASH","OK")))</x:f>
      </x:c>
    </x:row>
    <x:row r="69" ht="26" customHeight="1">
      <x:c r="A69" s="38"/>
      <x:c r="B69" s="18"/>
      <x:c r="C69" s="18"/>
      <x:c r="D69" s="46"/>
      <x:c r="E69" s="46"/>
      <x:c r="F69" s="48" t="str">
        <x:f>IF(G69="","",IF(NOT(ISNUMBER($D$4)),"CHECK OPENING",IF($D$4&lt;0,"CHECK OPENING",IF((COUNTIF($G$11:G69,"CHECK DATE")+COUNTIF($G$11:G69,"CHECK REF / DETAILS")+COUNTIF($G$11:G69,"CHECK DUPLICATE REF")+COUNTIF($G$11:G69,"CHECK AMOUNT")+COUNTIF($G$11:G69,"CHECK ONE POSITIVE SIDE")+COUNTIF($G$11:G69,"CHECK DATE ORDER"))&gt;0,"CHECK INPUTS",$D$4+SUM($D$11:D69)-SUM($E$11:E69)))))</x:f>
      </x:c>
      <x:c r="G69" s="51" t="str">
        <x:f>IF(COUNTA(A69:E69)=0,"",IF(NOT(ISNUMBER(A69)),"CHECK DATE",IF(OR(A69&lt;1,A69&gt;2958465,A69&lt;&gt;INT(A69)),"CHECK DATE",IF(OR(B69="",C69=""),"CHECK REF / DETAILS",IF(COUNTIF($B$11:$B$70,B69)&gt;1,"CHECK DUPLICATE REF",IF(COUNT(D69:E69)&lt;&gt;COUNTA(D69:E69),"CHECK AMOUNT",IF(OR(MIN(D69:E69)&lt;0,COUNTIF(D69:E69,"&gt;0")&lt;&gt;1),"CHECK ONE POSITIVE SIDE",IF(A69&lt;MAX($A$11:A68),"CHECK DATE ORDER","OK"))))))))</x:f>
      </x:c>
      <x:c r="H69" s="51" t="str">
        <x:f>IF(G69="","",IF(NOT(ISNUMBER(F69)),"REVIEW INPUTS",IF(F69&lt;0,"CHECK NEGATIVE CASH","OK")))</x:f>
      </x:c>
    </x:row>
    <x:row r="70" ht="26" customHeight="1">
      <x:c r="A70" s="38"/>
      <x:c r="B70" s="18"/>
      <x:c r="C70" s="18"/>
      <x:c r="D70" s="46"/>
      <x:c r="E70" s="46"/>
      <x:c r="F70" s="48" t="str">
        <x:f>IF(G70="","",IF(NOT(ISNUMBER($D$4)),"CHECK OPENING",IF($D$4&lt;0,"CHECK OPENING",IF((COUNTIF($G$11:G70,"CHECK DATE")+COUNTIF($G$11:G70,"CHECK REF / DETAILS")+COUNTIF($G$11:G70,"CHECK DUPLICATE REF")+COUNTIF($G$11:G70,"CHECK AMOUNT")+COUNTIF($G$11:G70,"CHECK ONE POSITIVE SIDE")+COUNTIF($G$11:G70,"CHECK DATE ORDER"))&gt;0,"CHECK INPUTS",$D$4+SUM($D$11:D70)-SUM($E$11:E70)))))</x:f>
      </x:c>
      <x:c r="G70" s="51" t="str">
        <x:f>IF(COUNTA(A70:E70)=0,"",IF(NOT(ISNUMBER(A70)),"CHECK DATE",IF(OR(A70&lt;1,A70&gt;2958465,A70&lt;&gt;INT(A70)),"CHECK DATE",IF(OR(B70="",C70=""),"CHECK REF / DETAILS",IF(COUNTIF($B$11:$B$70,B70)&gt;1,"CHECK DUPLICATE REF",IF(COUNT(D70:E70)&lt;&gt;COUNTA(D70:E70),"CHECK AMOUNT",IF(OR(MIN(D70:E70)&lt;0,COUNTIF(D70:E70,"&gt;0")&lt;&gt;1),"CHECK ONE POSITIVE SIDE",IF(A70&lt;MAX($A$11:A69),"CHECK DATE ORDER","OK"))))))))</x:f>
      </x:c>
      <x:c r="H70" s="51" t="str">
        <x:f>IF(G70="","",IF(NOT(ISNUMBER(F70)),"REVIEW INPUTS",IF(F70&lt;0,"CHECK NEGATIVE CASH","OK")))</x:f>
      </x:c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</x:sheetData>
  <x:mergeCells>
    <x:mergeCell ref="A1:H1"/>
    <x:mergeCell ref="A2:H2"/>
    <x:mergeCell ref="A4:C4"/>
    <x:mergeCell ref="A6:C6"/>
    <x:mergeCell ref="A8:H8"/>
    <x:mergeCell ref="A9:H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31" hidden="0" customWidth="1"/>
    <x:col min="4" max="4" width="19" hidden="0" customWidth="1"/>
    <x:col min="5" max="5" width="14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4" hidden="0" customWidth="1"/>
    <x:col min="12" max="12" width="27" hidden="0" customWidth="1"/>
    <x:col min="13" max="13" width="29" hidden="0" customWidth="1"/>
  </x:cols>
  <x:sheetData>
    <x:row r="1" ht="36" customHeight="1">
      <x:c r="A1" s="5" t="str">
        <x:v>CASH + BANK | EDITABLE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6" customHeight="1">
      <x:c r="A2" s="9" t="str">
        <x:v>One cash box and one bank account. Enter each transfer once. INR only; not a full double-entry ledger or tax return.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13" t="str">
        <x:v>Opening physical cash</x:v>
      </x:c>
      <x:c r="B4" s="13"/>
      <x:c r="C4" s="13"/>
      <x:c r="D4" s="46" t="n">
        <x:v>0</x:v>
      </x:c>
      <x:c r="E4" s="2"/>
      <x:c r="F4" s="13" t="str">
        <x:v>Opening bank (signed)</x:v>
      </x:c>
      <x:c r="G4" s="13"/>
      <x:c r="H4" s="13"/>
      <x:c r="I4" s="46" t="n">
        <x:v>0</x:v>
      </x:c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13" t="str">
        <x:v>Closing cash</x:v>
      </x:c>
      <x:c r="B6" s="13"/>
      <x:c r="C6" s="13"/>
      <x:c r="D6" s="48" t="n">
        <x:f>IF(NOT(ISNUMBER(D4)),"CHECK OPENING",IF(D4&lt;0,"CHECK OPENING",IF(COUNTIF(F11:F110,"CHECK INPUTS")&gt;0,"CHECK INPUTS",D4+SUM(F11:F110)-SUM(G11:G110))))</x:f>
        <x:v>0</x:v>
      </x:c>
      <x:c r="E6" s="2"/>
      <x:c r="F6" s="13" t="str">
        <x:v>Closing bank</x:v>
      </x:c>
      <x:c r="G6" s="13"/>
      <x:c r="H6" s="13"/>
      <x:c r="I6" s="48" t="n">
        <x:f>IF(NOT(ISNUMBER(I4)),"CHECK OPENING",IF(COUNTIF(F11:F110,"CHECK INPUTS")&gt;0,"CHECK INPUTS",I4+SUM(H11:H110)-SUM(I11:I110)))</x:f>
        <x:v>0</x:v>
      </x:c>
      <x:c r="J6" s="2"/>
      <x:c r="K6" s="2"/>
      <x:c r="L6" s="2"/>
      <x:c r="M6" s="2"/>
    </x:row>
    <x:row r="7" ht="26" customHeight="1">
      <x:c r="A7" s="13" t="str">
        <x:v>External receipts (not revenue)</x:v>
      </x:c>
      <x:c r="B7" s="13"/>
      <x:c r="C7" s="13"/>
      <x:c r="D7" s="48" t="n">
        <x:f>IF(COUNTIF(F11:F110,"CHECK INPUTS")&gt;0,"CHECK INPUTS",SUMIF(D11:D110,"Cash receipt",E11:E110)+SUMIF(D11:D110,"Bank receipt",E11:E110))</x:f>
        <x:v>0</x:v>
      </x:c>
      <x:c r="E7" s="2"/>
      <x:c r="F7" s="13" t="str">
        <x:v>External payments (not expenses)</x:v>
      </x:c>
      <x:c r="G7" s="13"/>
      <x:c r="H7" s="13"/>
      <x:c r="I7" s="48" t="n">
        <x:f>IF(COUNTIF(F11:F110,"CHECK INPUTS")&gt;0,"CHECK INPUTS",SUMIF(D11:D110,"Cash payment",E11:E110)+SUMIF(D11:D110,"Bank payment",E11:E110))</x:f>
        <x:v>0</x:v>
      </x:c>
      <x:c r="J7" s="2"/>
      <x:c r="K7" s="2"/>
      <x:c r="L7" s="2"/>
      <x:c r="M7" s="2"/>
    </x:row>
    <x:row r="8" ht="29" customHeight="1">
      <x:c r="A8" s="43" t="str">
        <x:f>IF(OR(NOT(ISNUMBER(D6)),NOT(ISNUMBER(I6))),"CHECK INPUTS BEFORE USING TOTALS",IF(COUNTIF(M11:M110,"CHECK NEGATIVE CASH")&gt;0,"CHECK: NEGATIVE CASH AT ONE OR MORE POINTS",IF(COUNTIF(M11:M110,"REVIEW BANK OVERDRAFT")&gt;0,"REVIEW: BANK OVERDRAFT SHOWN",IF(COUNTA(A11:E110)=0,"READY: ENTER YOUR ACTUAL TRANSACTIONS","INPUT CHECKS OK — RECONCILE TO EVIDENCE"))))</x:f>
        <x:v>READY: ENTER YOUR ACTUAL TRANSACTIONS</x:v>
      </x:c>
      <x:c r="B8" s="43"/>
      <x:c r="C8" s="43"/>
      <x:c r="D8" s="43"/>
      <x:c r="E8" s="43"/>
      <x:c r="F8" s="43"/>
      <x:c r="G8" s="43"/>
      <x:c r="H8" s="43"/>
      <x:c r="I8" s="43"/>
      <x:c r="J8" s="43"/>
      <x:c r="K8" s="43"/>
      <x:c r="L8" s="43"/>
      <x:c r="M8" s="43"/>
    </x:row>
    <x:row r="9" ht="30" customHeight="1">
      <x:c r="A9" s="9" t="str">
        <x:v>Blue = input; green = formula. Capacity: 100 transactions (rows 11–110). Totals include ALL rows; filters do not change totals. Keep date order.</x:v>
      </x:c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</x:row>
    <x:row r="10" ht="38" customHeight="1">
      <x:c r="A10" s="29" t="str">
        <x:v>Date</x:v>
      </x:c>
      <x:c r="B10" s="29" t="str">
        <x:v>Reference</x:v>
      </x:c>
      <x:c r="C10" s="29" t="str">
        <x:v>Particulars / nature</x:v>
      </x:c>
      <x:c r="D10" s="29" t="str">
        <x:v>Movement</x:v>
      </x:c>
      <x:c r="E10" s="29" t="str">
        <x:v>Amount</x:v>
      </x:c>
      <x:c r="F10" s="29" t="str">
        <x:v>Cash in</x:v>
      </x:c>
      <x:c r="G10" s="29" t="str">
        <x:v>Cash out</x:v>
      </x:c>
      <x:c r="H10" s="29" t="str">
        <x:v>Bank in</x:v>
      </x:c>
      <x:c r="I10" s="29" t="str">
        <x:v>Bank out</x:v>
      </x:c>
      <x:c r="J10" s="29" t="str">
        <x:v>Cash balance</x:v>
      </x:c>
      <x:c r="K10" s="29" t="str">
        <x:v>Bank balance</x:v>
      </x:c>
      <x:c r="L10" s="29" t="str">
        <x:v>Entry check</x:v>
      </x:c>
      <x:c r="M10" s="29" t="str">
        <x:v>Balance check</x:v>
      </x:c>
    </x:row>
    <x:row r="11" ht="26" customHeight="1">
      <x:c r="A11" s="38"/>
      <x:c r="B11" s="40"/>
      <x:c r="C11" s="36"/>
      <x:c r="D11" s="36"/>
      <x:c r="E11" s="46"/>
      <x:c r="F11" s="48" t="str">
        <x:f>IF(L11="","",IF(L11&lt;&gt;"OK","CHECK INPUTS",IF(OR(D11="Cash receipt",D11="Bank to cash"),E11,0)))</x:f>
      </x:c>
      <x:c r="G11" s="48" t="str">
        <x:f>IF(L11="","",IF(L11&lt;&gt;"OK","CHECK INPUTS",IF(OR(D11="Cash payment",D11="Cash to bank"),E11,0)))</x:f>
      </x:c>
      <x:c r="H11" s="48" t="str">
        <x:f>IF(L11="","",IF(L11&lt;&gt;"OK","CHECK INPUTS",IF(OR(D11="Bank receipt",D11="Cash to bank"),E11,0)))</x:f>
      </x:c>
      <x:c r="I11" s="48" t="str">
        <x:f>IF(L11="","",IF(L11&lt;&gt;"OK","CHECK INPUTS",IF(OR(D11="Bank payment",D11="Bank to cash"),E11,0)))</x:f>
      </x:c>
      <x:c r="J11" s="48" t="str">
        <x:f>IF(L11="","",IF(NOT(ISNUMBER($D$4)),"CHECK OPENING",IF($D$4&lt;0,"CHECK OPENING",IF(COUNTIF($F$11:F11,"CHECK INPUTS")&gt;0,"CHECK INPUTS",$D$4+SUM($F$11:F11)-SUM($G$11:G11)))))</x:f>
      </x:c>
      <x:c r="K11" s="48" t="str">
        <x:f>IF(L11="","",IF(NOT(ISNUMBER($I$4)),"CHECK OPENING",IF(COUNTIF($F$11:F11,"CHECK INPUTS")&gt;0,"CHECK INPUTS",$I$4+SUM($H$11:H11)-SUM($I$11:I11))))</x:f>
      </x:c>
      <x:c r="L11" s="33" t="str">
        <x:f>IF(COUNTA(A11:E11)=0,"",IF(NOT(ISNUMBER(A11)),"CHECK DATE",IF(OR(A11&lt;1,A11&gt;2958465,A11&lt;&gt;INT(A11)),"CHECK DATE",IF(OR(B11="",C11=""),"CHECK REF / DETAILS",IF(COUNTIF($B$11:$B$110,B11)&gt;1,"CHECK DUPLICATE REF",IF(NOT(ISNUMBER(E11)),"CHECK AMOUNT",IF(E11&lt;=0,"CHECK AMOUNT",IF(AND(D11&lt;&gt;"Cash receipt",D11&lt;&gt;"Cash payment",D11&lt;&gt;"Bank receipt",D11&lt;&gt;"Bank payment",D11&lt;&gt;"Cash to bank",D11&lt;&gt;"Bank to cash"),"CHECK MOVEMENT","OK"))))))))</x:f>
      </x:c>
      <x:c r="M11" s="33" t="str">
        <x:f>IF(L11="","",IF(OR(NOT(ISNUMBER(J11)),NOT(ISNUMBER(K11))),"REVIEW INPUTS",IF(J11&lt;0,"CHECK NEGATIVE CASH",IF(K11&lt;0,"REVIEW BANK OVERDRAFT","OK"))))</x:f>
      </x:c>
    </x:row>
    <x:row r="12" ht="26" customHeight="1">
      <x:c r="A12" s="38"/>
      <x:c r="B12" s="40"/>
      <x:c r="C12" s="36"/>
      <x:c r="D12" s="36"/>
      <x:c r="E12" s="46"/>
      <x:c r="F12" s="48" t="str">
        <x:f>IF(L12="","",IF(L12&lt;&gt;"OK","CHECK INPUTS",IF(OR(D12="Cash receipt",D12="Bank to cash"),E12,0)))</x:f>
      </x:c>
      <x:c r="G12" s="48" t="str">
        <x:f>IF(L12="","",IF(L12&lt;&gt;"OK","CHECK INPUTS",IF(OR(D12="Cash payment",D12="Cash to bank"),E12,0)))</x:f>
      </x:c>
      <x:c r="H12" s="48" t="str">
        <x:f>IF(L12="","",IF(L12&lt;&gt;"OK","CHECK INPUTS",IF(OR(D12="Bank receipt",D12="Cash to bank"),E12,0)))</x:f>
      </x:c>
      <x:c r="I12" s="48" t="str">
        <x:f>IF(L12="","",IF(L12&lt;&gt;"OK","CHECK INPUTS",IF(OR(D12="Bank payment",D12="Bank to cash"),E12,0)))</x:f>
      </x:c>
      <x:c r="J12" s="48" t="str">
        <x:f>IF(L12="","",IF(NOT(ISNUMBER($D$4)),"CHECK OPENING",IF($D$4&lt;0,"CHECK OPENING",IF(COUNTIF($F$11:F12,"CHECK INPUTS")&gt;0,"CHECK INPUTS",$D$4+SUM($F$11:F12)-SUM($G$11:G12)))))</x:f>
      </x:c>
      <x:c r="K12" s="48" t="str">
        <x:f>IF(L12="","",IF(NOT(ISNUMBER($I$4)),"CHECK OPENING",IF(COUNTIF($F$11:F12,"CHECK INPUTS")&gt;0,"CHECK INPUTS",$I$4+SUM($H$11:H12)-SUM($I$11:I12))))</x:f>
      </x:c>
      <x:c r="L12" s="33" t="str">
        <x:f>IF(COUNTA(A12:E12)=0,"",IF(NOT(ISNUMBER(A12)),"CHECK DATE",IF(OR(A12&lt;1,A12&gt;2958465,A12&lt;&gt;INT(A12)),"CHECK DATE",IF(OR(B12="",C12=""),"CHECK REF / DETAILS",IF(COUNTIF($B$11:$B$110,B12)&gt;1,"CHECK DUPLICATE REF",IF(NOT(ISNUMBER(E12)),"CHECK AMOUNT",IF(E12&lt;=0,"CHECK AMOUNT",IF(AND(D12&lt;&gt;"Cash receipt",D12&lt;&gt;"Cash payment",D12&lt;&gt;"Bank receipt",D12&lt;&gt;"Bank payment",D12&lt;&gt;"Cash to bank",D12&lt;&gt;"Bank to cash"),"CHECK MOVEMENT",IF(A12&lt;MAX($A$11:A11),"CHECK DATE ORDER","OK")))))))))</x:f>
      </x:c>
      <x:c r="M12" s="33" t="str">
        <x:f>IF(L12="","",IF(OR(NOT(ISNUMBER(J12)),NOT(ISNUMBER(K12))),"REVIEW INPUTS",IF(J12&lt;0,"CHECK NEGATIVE CASH",IF(K12&lt;0,"REVIEW BANK OVERDRAFT","OK"))))</x:f>
      </x:c>
    </x:row>
    <x:row r="13" ht="26" customHeight="1">
      <x:c r="A13" s="38"/>
      <x:c r="B13" s="40"/>
      <x:c r="C13" s="36"/>
      <x:c r="D13" s="36"/>
      <x:c r="E13" s="46"/>
      <x:c r="F13" s="48" t="str">
        <x:f>IF(L13="","",IF(L13&lt;&gt;"OK","CHECK INPUTS",IF(OR(D13="Cash receipt",D13="Bank to cash"),E13,0)))</x:f>
      </x:c>
      <x:c r="G13" s="48" t="str">
        <x:f>IF(L13="","",IF(L13&lt;&gt;"OK","CHECK INPUTS",IF(OR(D13="Cash payment",D13="Cash to bank"),E13,0)))</x:f>
      </x:c>
      <x:c r="H13" s="48" t="str">
        <x:f>IF(L13="","",IF(L13&lt;&gt;"OK","CHECK INPUTS",IF(OR(D13="Bank receipt",D13="Cash to bank"),E13,0)))</x:f>
      </x:c>
      <x:c r="I13" s="48" t="str">
        <x:f>IF(L13="","",IF(L13&lt;&gt;"OK","CHECK INPUTS",IF(OR(D13="Bank payment",D13="Bank to cash"),E13,0)))</x:f>
      </x:c>
      <x:c r="J13" s="48" t="str">
        <x:f>IF(L13="","",IF(NOT(ISNUMBER($D$4)),"CHECK OPENING",IF($D$4&lt;0,"CHECK OPENING",IF(COUNTIF($F$11:F13,"CHECK INPUTS")&gt;0,"CHECK INPUTS",$D$4+SUM($F$11:F13)-SUM($G$11:G13)))))</x:f>
      </x:c>
      <x:c r="K13" s="48" t="str">
        <x:f>IF(L13="","",IF(NOT(ISNUMBER($I$4)),"CHECK OPENING",IF(COUNTIF($F$11:F13,"CHECK INPUTS")&gt;0,"CHECK INPUTS",$I$4+SUM($H$11:H13)-SUM($I$11:I13))))</x:f>
      </x:c>
      <x:c r="L13" s="33" t="str">
        <x:f>IF(COUNTA(A13:E13)=0,"",IF(NOT(ISNUMBER(A13)),"CHECK DATE",IF(OR(A13&lt;1,A13&gt;2958465,A13&lt;&gt;INT(A13)),"CHECK DATE",IF(OR(B13="",C13=""),"CHECK REF / DETAILS",IF(COUNTIF($B$11:$B$110,B13)&gt;1,"CHECK DUPLICATE REF",IF(NOT(ISNUMBER(E13)),"CHECK AMOUNT",IF(E13&lt;=0,"CHECK AMOUNT",IF(AND(D13&lt;&gt;"Cash receipt",D13&lt;&gt;"Cash payment",D13&lt;&gt;"Bank receipt",D13&lt;&gt;"Bank payment",D13&lt;&gt;"Cash to bank",D13&lt;&gt;"Bank to cash"),"CHECK MOVEMENT",IF(A13&lt;MAX($A$11:A12),"CHECK DATE ORDER","OK")))))))))</x:f>
      </x:c>
      <x:c r="M13" s="33" t="str">
        <x:f>IF(L13="","",IF(OR(NOT(ISNUMBER(J13)),NOT(ISNUMBER(K13))),"REVIEW INPUTS",IF(J13&lt;0,"CHECK NEGATIVE CASH",IF(K13&lt;0,"REVIEW BANK OVERDRAFT","OK"))))</x:f>
      </x:c>
    </x:row>
    <x:row r="14" ht="26" customHeight="1">
      <x:c r="A14" s="38"/>
      <x:c r="B14" s="40"/>
      <x:c r="C14" s="36"/>
      <x:c r="D14" s="36"/>
      <x:c r="E14" s="46"/>
      <x:c r="F14" s="48" t="str">
        <x:f>IF(L14="","",IF(L14&lt;&gt;"OK","CHECK INPUTS",IF(OR(D14="Cash receipt",D14="Bank to cash"),E14,0)))</x:f>
      </x:c>
      <x:c r="G14" s="48" t="str">
        <x:f>IF(L14="","",IF(L14&lt;&gt;"OK","CHECK INPUTS",IF(OR(D14="Cash payment",D14="Cash to bank"),E14,0)))</x:f>
      </x:c>
      <x:c r="H14" s="48" t="str">
        <x:f>IF(L14="","",IF(L14&lt;&gt;"OK","CHECK INPUTS",IF(OR(D14="Bank receipt",D14="Cash to bank"),E14,0)))</x:f>
      </x:c>
      <x:c r="I14" s="48" t="str">
        <x:f>IF(L14="","",IF(L14&lt;&gt;"OK","CHECK INPUTS",IF(OR(D14="Bank payment",D14="Bank to cash"),E14,0)))</x:f>
      </x:c>
      <x:c r="J14" s="48" t="str">
        <x:f>IF(L14="","",IF(NOT(ISNUMBER($D$4)),"CHECK OPENING",IF($D$4&lt;0,"CHECK OPENING",IF(COUNTIF($F$11:F14,"CHECK INPUTS")&gt;0,"CHECK INPUTS",$D$4+SUM($F$11:F14)-SUM($G$11:G14)))))</x:f>
      </x:c>
      <x:c r="K14" s="48" t="str">
        <x:f>IF(L14="","",IF(NOT(ISNUMBER($I$4)),"CHECK OPENING",IF(COUNTIF($F$11:F14,"CHECK INPUTS")&gt;0,"CHECK INPUTS",$I$4+SUM($H$11:H14)-SUM($I$11:I14))))</x:f>
      </x:c>
      <x:c r="L14" s="33" t="str">
        <x:f>IF(COUNTA(A14:E14)=0,"",IF(NOT(ISNUMBER(A14)),"CHECK DATE",IF(OR(A14&lt;1,A14&gt;2958465,A14&lt;&gt;INT(A14)),"CHECK DATE",IF(OR(B14="",C14=""),"CHECK REF / DETAILS",IF(COUNTIF($B$11:$B$110,B14)&gt;1,"CHECK DUPLICATE REF",IF(NOT(ISNUMBER(E14)),"CHECK AMOUNT",IF(E14&lt;=0,"CHECK AMOUNT",IF(AND(D14&lt;&gt;"Cash receipt",D14&lt;&gt;"Cash payment",D14&lt;&gt;"Bank receipt",D14&lt;&gt;"Bank payment",D14&lt;&gt;"Cash to bank",D14&lt;&gt;"Bank to cash"),"CHECK MOVEMENT",IF(A14&lt;MAX($A$11:A13),"CHECK DATE ORDER","OK")))))))))</x:f>
      </x:c>
      <x:c r="M14" s="33" t="str">
        <x:f>IF(L14="","",IF(OR(NOT(ISNUMBER(J14)),NOT(ISNUMBER(K14))),"REVIEW INPUTS",IF(J14&lt;0,"CHECK NEGATIVE CASH",IF(K14&lt;0,"REVIEW BANK OVERDRAFT","OK"))))</x:f>
      </x:c>
    </x:row>
    <x:row r="15" ht="26" customHeight="1">
      <x:c r="A15" s="38"/>
      <x:c r="B15" s="40"/>
      <x:c r="C15" s="36"/>
      <x:c r="D15" s="36"/>
      <x:c r="E15" s="46"/>
      <x:c r="F15" s="48" t="str">
        <x:f>IF(L15="","",IF(L15&lt;&gt;"OK","CHECK INPUTS",IF(OR(D15="Cash receipt",D15="Bank to cash"),E15,0)))</x:f>
      </x:c>
      <x:c r="G15" s="48" t="str">
        <x:f>IF(L15="","",IF(L15&lt;&gt;"OK","CHECK INPUTS",IF(OR(D15="Cash payment",D15="Cash to bank"),E15,0)))</x:f>
      </x:c>
      <x:c r="H15" s="48" t="str">
        <x:f>IF(L15="","",IF(L15&lt;&gt;"OK","CHECK INPUTS",IF(OR(D15="Bank receipt",D15="Cash to bank"),E15,0)))</x:f>
      </x:c>
      <x:c r="I15" s="48" t="str">
        <x:f>IF(L15="","",IF(L15&lt;&gt;"OK","CHECK INPUTS",IF(OR(D15="Bank payment",D15="Bank to cash"),E15,0)))</x:f>
      </x:c>
      <x:c r="J15" s="48" t="str">
        <x:f>IF(L15="","",IF(NOT(ISNUMBER($D$4)),"CHECK OPENING",IF($D$4&lt;0,"CHECK OPENING",IF(COUNTIF($F$11:F15,"CHECK INPUTS")&gt;0,"CHECK INPUTS",$D$4+SUM($F$11:F15)-SUM($G$11:G15)))))</x:f>
      </x:c>
      <x:c r="K15" s="48" t="str">
        <x:f>IF(L15="","",IF(NOT(ISNUMBER($I$4)),"CHECK OPENING",IF(COUNTIF($F$11:F15,"CHECK INPUTS")&gt;0,"CHECK INPUTS",$I$4+SUM($H$11:H15)-SUM($I$11:I15))))</x:f>
      </x:c>
      <x:c r="L15" s="33" t="str">
        <x:f>IF(COUNTA(A15:E15)=0,"",IF(NOT(ISNUMBER(A15)),"CHECK DATE",IF(OR(A15&lt;1,A15&gt;2958465,A15&lt;&gt;INT(A15)),"CHECK DATE",IF(OR(B15="",C15=""),"CHECK REF / DETAILS",IF(COUNTIF($B$11:$B$110,B15)&gt;1,"CHECK DUPLICATE REF",IF(NOT(ISNUMBER(E15)),"CHECK AMOUNT",IF(E15&lt;=0,"CHECK AMOUNT",IF(AND(D15&lt;&gt;"Cash receipt",D15&lt;&gt;"Cash payment",D15&lt;&gt;"Bank receipt",D15&lt;&gt;"Bank payment",D15&lt;&gt;"Cash to bank",D15&lt;&gt;"Bank to cash"),"CHECK MOVEMENT",IF(A15&lt;MAX($A$11:A14),"CHECK DATE ORDER","OK")))))))))</x:f>
      </x:c>
      <x:c r="M15" s="33" t="str">
        <x:f>IF(L15="","",IF(OR(NOT(ISNUMBER(J15)),NOT(ISNUMBER(K15))),"REVIEW INPUTS",IF(J15&lt;0,"CHECK NEGATIVE CASH",IF(K15&lt;0,"REVIEW BANK OVERDRAFT","OK"))))</x:f>
      </x:c>
    </x:row>
    <x:row r="16" ht="26" customHeight="1">
      <x:c r="A16" s="38"/>
      <x:c r="B16" s="40"/>
      <x:c r="C16" s="36"/>
      <x:c r="D16" s="36"/>
      <x:c r="E16" s="46"/>
      <x:c r="F16" s="48" t="str">
        <x:f>IF(L16="","",IF(L16&lt;&gt;"OK","CHECK INPUTS",IF(OR(D16="Cash receipt",D16="Bank to cash"),E16,0)))</x:f>
      </x:c>
      <x:c r="G16" s="48" t="str">
        <x:f>IF(L16="","",IF(L16&lt;&gt;"OK","CHECK INPUTS",IF(OR(D16="Cash payment",D16="Cash to bank"),E16,0)))</x:f>
      </x:c>
      <x:c r="H16" s="48" t="str">
        <x:f>IF(L16="","",IF(L16&lt;&gt;"OK","CHECK INPUTS",IF(OR(D16="Bank receipt",D16="Cash to bank"),E16,0)))</x:f>
      </x:c>
      <x:c r="I16" s="48" t="str">
        <x:f>IF(L16="","",IF(L16&lt;&gt;"OK","CHECK INPUTS",IF(OR(D16="Bank payment",D16="Bank to cash"),E16,0)))</x:f>
      </x:c>
      <x:c r="J16" s="48" t="str">
        <x:f>IF(L16="","",IF(NOT(ISNUMBER($D$4)),"CHECK OPENING",IF($D$4&lt;0,"CHECK OPENING",IF(COUNTIF($F$11:F16,"CHECK INPUTS")&gt;0,"CHECK INPUTS",$D$4+SUM($F$11:F16)-SUM($G$11:G16)))))</x:f>
      </x:c>
      <x:c r="K16" s="48" t="str">
        <x:f>IF(L16="","",IF(NOT(ISNUMBER($I$4)),"CHECK OPENING",IF(COUNTIF($F$11:F16,"CHECK INPUTS")&gt;0,"CHECK INPUTS",$I$4+SUM($H$11:H16)-SUM($I$11:I16))))</x:f>
      </x:c>
      <x:c r="L16" s="33" t="str">
        <x:f>IF(COUNTA(A16:E16)=0,"",IF(NOT(ISNUMBER(A16)),"CHECK DATE",IF(OR(A16&lt;1,A16&gt;2958465,A16&lt;&gt;INT(A16)),"CHECK DATE",IF(OR(B16="",C16=""),"CHECK REF / DETAILS",IF(COUNTIF($B$11:$B$110,B16)&gt;1,"CHECK DUPLICATE REF",IF(NOT(ISNUMBER(E16)),"CHECK AMOUNT",IF(E16&lt;=0,"CHECK AMOUNT",IF(AND(D16&lt;&gt;"Cash receipt",D16&lt;&gt;"Cash payment",D16&lt;&gt;"Bank receipt",D16&lt;&gt;"Bank payment",D16&lt;&gt;"Cash to bank",D16&lt;&gt;"Bank to cash"),"CHECK MOVEMENT",IF(A16&lt;MAX($A$11:A15),"CHECK DATE ORDER","OK")))))))))</x:f>
      </x:c>
      <x:c r="M16" s="33" t="str">
        <x:f>IF(L16="","",IF(OR(NOT(ISNUMBER(J16)),NOT(ISNUMBER(K16))),"REVIEW INPUTS",IF(J16&lt;0,"CHECK NEGATIVE CASH",IF(K16&lt;0,"REVIEW BANK OVERDRAFT","OK"))))</x:f>
      </x:c>
    </x:row>
    <x:row r="17" ht="26" customHeight="1">
      <x:c r="A17" s="38"/>
      <x:c r="B17" s="40"/>
      <x:c r="C17" s="36"/>
      <x:c r="D17" s="36"/>
      <x:c r="E17" s="46"/>
      <x:c r="F17" s="48" t="str">
        <x:f>IF(L17="","",IF(L17&lt;&gt;"OK","CHECK INPUTS",IF(OR(D17="Cash receipt",D17="Bank to cash"),E17,0)))</x:f>
      </x:c>
      <x:c r="G17" s="48" t="str">
        <x:f>IF(L17="","",IF(L17&lt;&gt;"OK","CHECK INPUTS",IF(OR(D17="Cash payment",D17="Cash to bank"),E17,0)))</x:f>
      </x:c>
      <x:c r="H17" s="48" t="str">
        <x:f>IF(L17="","",IF(L17&lt;&gt;"OK","CHECK INPUTS",IF(OR(D17="Bank receipt",D17="Cash to bank"),E17,0)))</x:f>
      </x:c>
      <x:c r="I17" s="48" t="str">
        <x:f>IF(L17="","",IF(L17&lt;&gt;"OK","CHECK INPUTS",IF(OR(D17="Bank payment",D17="Bank to cash"),E17,0)))</x:f>
      </x:c>
      <x:c r="J17" s="48" t="str">
        <x:f>IF(L17="","",IF(NOT(ISNUMBER($D$4)),"CHECK OPENING",IF($D$4&lt;0,"CHECK OPENING",IF(COUNTIF($F$11:F17,"CHECK INPUTS")&gt;0,"CHECK INPUTS",$D$4+SUM($F$11:F17)-SUM($G$11:G17)))))</x:f>
      </x:c>
      <x:c r="K17" s="48" t="str">
        <x:f>IF(L17="","",IF(NOT(ISNUMBER($I$4)),"CHECK OPENING",IF(COUNTIF($F$11:F17,"CHECK INPUTS")&gt;0,"CHECK INPUTS",$I$4+SUM($H$11:H17)-SUM($I$11:I17))))</x:f>
      </x:c>
      <x:c r="L17" s="33" t="str">
        <x:f>IF(COUNTA(A17:E17)=0,"",IF(NOT(ISNUMBER(A17)),"CHECK DATE",IF(OR(A17&lt;1,A17&gt;2958465,A17&lt;&gt;INT(A17)),"CHECK DATE",IF(OR(B17="",C17=""),"CHECK REF / DETAILS",IF(COUNTIF($B$11:$B$110,B17)&gt;1,"CHECK DUPLICATE REF",IF(NOT(ISNUMBER(E17)),"CHECK AMOUNT",IF(E17&lt;=0,"CHECK AMOUNT",IF(AND(D17&lt;&gt;"Cash receipt",D17&lt;&gt;"Cash payment",D17&lt;&gt;"Bank receipt",D17&lt;&gt;"Bank payment",D17&lt;&gt;"Cash to bank",D17&lt;&gt;"Bank to cash"),"CHECK MOVEMENT",IF(A17&lt;MAX($A$11:A16),"CHECK DATE ORDER","OK")))))))))</x:f>
      </x:c>
      <x:c r="M17" s="33" t="str">
        <x:f>IF(L17="","",IF(OR(NOT(ISNUMBER(J17)),NOT(ISNUMBER(K17))),"REVIEW INPUTS",IF(J17&lt;0,"CHECK NEGATIVE CASH",IF(K17&lt;0,"REVIEW BANK OVERDRAFT","OK"))))</x:f>
      </x:c>
    </x:row>
    <x:row r="18" ht="26" customHeight="1">
      <x:c r="A18" s="38"/>
      <x:c r="B18" s="40"/>
      <x:c r="C18" s="36"/>
      <x:c r="D18" s="36"/>
      <x:c r="E18" s="46"/>
      <x:c r="F18" s="48" t="str">
        <x:f>IF(L18="","",IF(L18&lt;&gt;"OK","CHECK INPUTS",IF(OR(D18="Cash receipt",D18="Bank to cash"),E18,0)))</x:f>
      </x:c>
      <x:c r="G18" s="48" t="str">
        <x:f>IF(L18="","",IF(L18&lt;&gt;"OK","CHECK INPUTS",IF(OR(D18="Cash payment",D18="Cash to bank"),E18,0)))</x:f>
      </x:c>
      <x:c r="H18" s="48" t="str">
        <x:f>IF(L18="","",IF(L18&lt;&gt;"OK","CHECK INPUTS",IF(OR(D18="Bank receipt",D18="Cash to bank"),E18,0)))</x:f>
      </x:c>
      <x:c r="I18" s="48" t="str">
        <x:f>IF(L18="","",IF(L18&lt;&gt;"OK","CHECK INPUTS",IF(OR(D18="Bank payment",D18="Bank to cash"),E18,0)))</x:f>
      </x:c>
      <x:c r="J18" s="48" t="str">
        <x:f>IF(L18="","",IF(NOT(ISNUMBER($D$4)),"CHECK OPENING",IF($D$4&lt;0,"CHECK OPENING",IF(COUNTIF($F$11:F18,"CHECK INPUTS")&gt;0,"CHECK INPUTS",$D$4+SUM($F$11:F18)-SUM($G$11:G18)))))</x:f>
      </x:c>
      <x:c r="K18" s="48" t="str">
        <x:f>IF(L18="","",IF(NOT(ISNUMBER($I$4)),"CHECK OPENING",IF(COUNTIF($F$11:F18,"CHECK INPUTS")&gt;0,"CHECK INPUTS",$I$4+SUM($H$11:H18)-SUM($I$11:I18))))</x:f>
      </x:c>
      <x:c r="L18" s="33" t="str">
        <x:f>IF(COUNTA(A18:E18)=0,"",IF(NOT(ISNUMBER(A18)),"CHECK DATE",IF(OR(A18&lt;1,A18&gt;2958465,A18&lt;&gt;INT(A18)),"CHECK DATE",IF(OR(B18="",C18=""),"CHECK REF / DETAILS",IF(COUNTIF($B$11:$B$110,B18)&gt;1,"CHECK DUPLICATE REF",IF(NOT(ISNUMBER(E18)),"CHECK AMOUNT",IF(E18&lt;=0,"CHECK AMOUNT",IF(AND(D18&lt;&gt;"Cash receipt",D18&lt;&gt;"Cash payment",D18&lt;&gt;"Bank receipt",D18&lt;&gt;"Bank payment",D18&lt;&gt;"Cash to bank",D18&lt;&gt;"Bank to cash"),"CHECK MOVEMENT",IF(A18&lt;MAX($A$11:A17),"CHECK DATE ORDER","OK")))))))))</x:f>
      </x:c>
      <x:c r="M18" s="33" t="str">
        <x:f>IF(L18="","",IF(OR(NOT(ISNUMBER(J18)),NOT(ISNUMBER(K18))),"REVIEW INPUTS",IF(J18&lt;0,"CHECK NEGATIVE CASH",IF(K18&lt;0,"REVIEW BANK OVERDRAFT","OK"))))</x:f>
      </x:c>
    </x:row>
    <x:row r="19" ht="26" customHeight="1">
      <x:c r="A19" s="38"/>
      <x:c r="B19" s="40"/>
      <x:c r="C19" s="36"/>
      <x:c r="D19" s="36"/>
      <x:c r="E19" s="46"/>
      <x:c r="F19" s="48" t="str">
        <x:f>IF(L19="","",IF(L19&lt;&gt;"OK","CHECK INPUTS",IF(OR(D19="Cash receipt",D19="Bank to cash"),E19,0)))</x:f>
      </x:c>
      <x:c r="G19" s="48" t="str">
        <x:f>IF(L19="","",IF(L19&lt;&gt;"OK","CHECK INPUTS",IF(OR(D19="Cash payment",D19="Cash to bank"),E19,0)))</x:f>
      </x:c>
      <x:c r="H19" s="48" t="str">
        <x:f>IF(L19="","",IF(L19&lt;&gt;"OK","CHECK INPUTS",IF(OR(D19="Bank receipt",D19="Cash to bank"),E19,0)))</x:f>
      </x:c>
      <x:c r="I19" s="48" t="str">
        <x:f>IF(L19="","",IF(L19&lt;&gt;"OK","CHECK INPUTS",IF(OR(D19="Bank payment",D19="Bank to cash"),E19,0)))</x:f>
      </x:c>
      <x:c r="J19" s="48" t="str">
        <x:f>IF(L19="","",IF(NOT(ISNUMBER($D$4)),"CHECK OPENING",IF($D$4&lt;0,"CHECK OPENING",IF(COUNTIF($F$11:F19,"CHECK INPUTS")&gt;0,"CHECK INPUTS",$D$4+SUM($F$11:F19)-SUM($G$11:G19)))))</x:f>
      </x:c>
      <x:c r="K19" s="48" t="str">
        <x:f>IF(L19="","",IF(NOT(ISNUMBER($I$4)),"CHECK OPENING",IF(COUNTIF($F$11:F19,"CHECK INPUTS")&gt;0,"CHECK INPUTS",$I$4+SUM($H$11:H19)-SUM($I$11:I19))))</x:f>
      </x:c>
      <x:c r="L19" s="33" t="str">
        <x:f>IF(COUNTA(A19:E19)=0,"",IF(NOT(ISNUMBER(A19)),"CHECK DATE",IF(OR(A19&lt;1,A19&gt;2958465,A19&lt;&gt;INT(A19)),"CHECK DATE",IF(OR(B19="",C19=""),"CHECK REF / DETAILS",IF(COUNTIF($B$11:$B$110,B19)&gt;1,"CHECK DUPLICATE REF",IF(NOT(ISNUMBER(E19)),"CHECK AMOUNT",IF(E19&lt;=0,"CHECK AMOUNT",IF(AND(D19&lt;&gt;"Cash receipt",D19&lt;&gt;"Cash payment",D19&lt;&gt;"Bank receipt",D19&lt;&gt;"Bank payment",D19&lt;&gt;"Cash to bank",D19&lt;&gt;"Bank to cash"),"CHECK MOVEMENT",IF(A19&lt;MAX($A$11:A18),"CHECK DATE ORDER","OK")))))))))</x:f>
      </x:c>
      <x:c r="M19" s="33" t="str">
        <x:f>IF(L19="","",IF(OR(NOT(ISNUMBER(J19)),NOT(ISNUMBER(K19))),"REVIEW INPUTS",IF(J19&lt;0,"CHECK NEGATIVE CASH",IF(K19&lt;0,"REVIEW BANK OVERDRAFT","OK"))))</x:f>
      </x:c>
    </x:row>
    <x:row r="20" ht="26" customHeight="1">
      <x:c r="A20" s="38"/>
      <x:c r="B20" s="40"/>
      <x:c r="C20" s="36"/>
      <x:c r="D20" s="36"/>
      <x:c r="E20" s="46"/>
      <x:c r="F20" s="48" t="str">
        <x:f>IF(L20="","",IF(L20&lt;&gt;"OK","CHECK INPUTS",IF(OR(D20="Cash receipt",D20="Bank to cash"),E20,0)))</x:f>
      </x:c>
      <x:c r="G20" s="48" t="str">
        <x:f>IF(L20="","",IF(L20&lt;&gt;"OK","CHECK INPUTS",IF(OR(D20="Cash payment",D20="Cash to bank"),E20,0)))</x:f>
      </x:c>
      <x:c r="H20" s="48" t="str">
        <x:f>IF(L20="","",IF(L20&lt;&gt;"OK","CHECK INPUTS",IF(OR(D20="Bank receipt",D20="Cash to bank"),E20,0)))</x:f>
      </x:c>
      <x:c r="I20" s="48" t="str">
        <x:f>IF(L20="","",IF(L20&lt;&gt;"OK","CHECK INPUTS",IF(OR(D20="Bank payment",D20="Bank to cash"),E20,0)))</x:f>
      </x:c>
      <x:c r="J20" s="48" t="str">
        <x:f>IF(L20="","",IF(NOT(ISNUMBER($D$4)),"CHECK OPENING",IF($D$4&lt;0,"CHECK OPENING",IF(COUNTIF($F$11:F20,"CHECK INPUTS")&gt;0,"CHECK INPUTS",$D$4+SUM($F$11:F20)-SUM($G$11:G20)))))</x:f>
      </x:c>
      <x:c r="K20" s="48" t="str">
        <x:f>IF(L20="","",IF(NOT(ISNUMBER($I$4)),"CHECK OPENING",IF(COUNTIF($F$11:F20,"CHECK INPUTS")&gt;0,"CHECK INPUTS",$I$4+SUM($H$11:H20)-SUM($I$11:I20))))</x:f>
      </x:c>
      <x:c r="L20" s="33" t="str">
        <x:f>IF(COUNTA(A20:E20)=0,"",IF(NOT(ISNUMBER(A20)),"CHECK DATE",IF(OR(A20&lt;1,A20&gt;2958465,A20&lt;&gt;INT(A20)),"CHECK DATE",IF(OR(B20="",C20=""),"CHECK REF / DETAILS",IF(COUNTIF($B$11:$B$110,B20)&gt;1,"CHECK DUPLICATE REF",IF(NOT(ISNUMBER(E20)),"CHECK AMOUNT",IF(E20&lt;=0,"CHECK AMOUNT",IF(AND(D20&lt;&gt;"Cash receipt",D20&lt;&gt;"Cash payment",D20&lt;&gt;"Bank receipt",D20&lt;&gt;"Bank payment",D20&lt;&gt;"Cash to bank",D20&lt;&gt;"Bank to cash"),"CHECK MOVEMENT",IF(A20&lt;MAX($A$11:A19),"CHECK DATE ORDER","OK")))))))))</x:f>
      </x:c>
      <x:c r="M20" s="33" t="str">
        <x:f>IF(L20="","",IF(OR(NOT(ISNUMBER(J20)),NOT(ISNUMBER(K20))),"REVIEW INPUTS",IF(J20&lt;0,"CHECK NEGATIVE CASH",IF(K20&lt;0,"REVIEW BANK OVERDRAFT","OK"))))</x:f>
      </x:c>
    </x:row>
    <x:row r="21" ht="26" customHeight="1">
      <x:c r="A21" s="38"/>
      <x:c r="B21" s="40"/>
      <x:c r="C21" s="36"/>
      <x:c r="D21" s="36"/>
      <x:c r="E21" s="46"/>
      <x:c r="F21" s="48" t="str">
        <x:f>IF(L21="","",IF(L21&lt;&gt;"OK","CHECK INPUTS",IF(OR(D21="Cash receipt",D21="Bank to cash"),E21,0)))</x:f>
      </x:c>
      <x:c r="G21" s="48" t="str">
        <x:f>IF(L21="","",IF(L21&lt;&gt;"OK","CHECK INPUTS",IF(OR(D21="Cash payment",D21="Cash to bank"),E21,0)))</x:f>
      </x:c>
      <x:c r="H21" s="48" t="str">
        <x:f>IF(L21="","",IF(L21&lt;&gt;"OK","CHECK INPUTS",IF(OR(D21="Bank receipt",D21="Cash to bank"),E21,0)))</x:f>
      </x:c>
      <x:c r="I21" s="48" t="str">
        <x:f>IF(L21="","",IF(L21&lt;&gt;"OK","CHECK INPUTS",IF(OR(D21="Bank payment",D21="Bank to cash"),E21,0)))</x:f>
      </x:c>
      <x:c r="J21" s="48" t="str">
        <x:f>IF(L21="","",IF(NOT(ISNUMBER($D$4)),"CHECK OPENING",IF($D$4&lt;0,"CHECK OPENING",IF(COUNTIF($F$11:F21,"CHECK INPUTS")&gt;0,"CHECK INPUTS",$D$4+SUM($F$11:F21)-SUM($G$11:G21)))))</x:f>
      </x:c>
      <x:c r="K21" s="48" t="str">
        <x:f>IF(L21="","",IF(NOT(ISNUMBER($I$4)),"CHECK OPENING",IF(COUNTIF($F$11:F21,"CHECK INPUTS")&gt;0,"CHECK INPUTS",$I$4+SUM($H$11:H21)-SUM($I$11:I21))))</x:f>
      </x:c>
      <x:c r="L21" s="33" t="str">
        <x:f>IF(COUNTA(A21:E21)=0,"",IF(NOT(ISNUMBER(A21)),"CHECK DATE",IF(OR(A21&lt;1,A21&gt;2958465,A21&lt;&gt;INT(A21)),"CHECK DATE",IF(OR(B21="",C21=""),"CHECK REF / DETAILS",IF(COUNTIF($B$11:$B$110,B21)&gt;1,"CHECK DUPLICATE REF",IF(NOT(ISNUMBER(E21)),"CHECK AMOUNT",IF(E21&lt;=0,"CHECK AMOUNT",IF(AND(D21&lt;&gt;"Cash receipt",D21&lt;&gt;"Cash payment",D21&lt;&gt;"Bank receipt",D21&lt;&gt;"Bank payment",D21&lt;&gt;"Cash to bank",D21&lt;&gt;"Bank to cash"),"CHECK MOVEMENT",IF(A21&lt;MAX($A$11:A20),"CHECK DATE ORDER","OK")))))))))</x:f>
      </x:c>
      <x:c r="M21" s="33" t="str">
        <x:f>IF(L21="","",IF(OR(NOT(ISNUMBER(J21)),NOT(ISNUMBER(K21))),"REVIEW INPUTS",IF(J21&lt;0,"CHECK NEGATIVE CASH",IF(K21&lt;0,"REVIEW BANK OVERDRAFT","OK"))))</x:f>
      </x:c>
    </x:row>
    <x:row r="22" ht="26" customHeight="1">
      <x:c r="A22" s="38"/>
      <x:c r="B22" s="40"/>
      <x:c r="C22" s="36"/>
      <x:c r="D22" s="36"/>
      <x:c r="E22" s="46"/>
      <x:c r="F22" s="48" t="str">
        <x:f>IF(L22="","",IF(L22&lt;&gt;"OK","CHECK INPUTS",IF(OR(D22="Cash receipt",D22="Bank to cash"),E22,0)))</x:f>
      </x:c>
      <x:c r="G22" s="48" t="str">
        <x:f>IF(L22="","",IF(L22&lt;&gt;"OK","CHECK INPUTS",IF(OR(D22="Cash payment",D22="Cash to bank"),E22,0)))</x:f>
      </x:c>
      <x:c r="H22" s="48" t="str">
        <x:f>IF(L22="","",IF(L22&lt;&gt;"OK","CHECK INPUTS",IF(OR(D22="Bank receipt",D22="Cash to bank"),E22,0)))</x:f>
      </x:c>
      <x:c r="I22" s="48" t="str">
        <x:f>IF(L22="","",IF(L22&lt;&gt;"OK","CHECK INPUTS",IF(OR(D22="Bank payment",D22="Bank to cash"),E22,0)))</x:f>
      </x:c>
      <x:c r="J22" s="48" t="str">
        <x:f>IF(L22="","",IF(NOT(ISNUMBER($D$4)),"CHECK OPENING",IF($D$4&lt;0,"CHECK OPENING",IF(COUNTIF($F$11:F22,"CHECK INPUTS")&gt;0,"CHECK INPUTS",$D$4+SUM($F$11:F22)-SUM($G$11:G22)))))</x:f>
      </x:c>
      <x:c r="K22" s="48" t="str">
        <x:f>IF(L22="","",IF(NOT(ISNUMBER($I$4)),"CHECK OPENING",IF(COUNTIF($F$11:F22,"CHECK INPUTS")&gt;0,"CHECK INPUTS",$I$4+SUM($H$11:H22)-SUM($I$11:I22))))</x:f>
      </x:c>
      <x:c r="L22" s="33" t="str">
        <x:f>IF(COUNTA(A22:E22)=0,"",IF(NOT(ISNUMBER(A22)),"CHECK DATE",IF(OR(A22&lt;1,A22&gt;2958465,A22&lt;&gt;INT(A22)),"CHECK DATE",IF(OR(B22="",C22=""),"CHECK REF / DETAILS",IF(COUNTIF($B$11:$B$110,B22)&gt;1,"CHECK DUPLICATE REF",IF(NOT(ISNUMBER(E22)),"CHECK AMOUNT",IF(E22&lt;=0,"CHECK AMOUNT",IF(AND(D22&lt;&gt;"Cash receipt",D22&lt;&gt;"Cash payment",D22&lt;&gt;"Bank receipt",D22&lt;&gt;"Bank payment",D22&lt;&gt;"Cash to bank",D22&lt;&gt;"Bank to cash"),"CHECK MOVEMENT",IF(A22&lt;MAX($A$11:A21),"CHECK DATE ORDER","OK")))))))))</x:f>
      </x:c>
      <x:c r="M22" s="33" t="str">
        <x:f>IF(L22="","",IF(OR(NOT(ISNUMBER(J22)),NOT(ISNUMBER(K22))),"REVIEW INPUTS",IF(J22&lt;0,"CHECK NEGATIVE CASH",IF(K22&lt;0,"REVIEW BANK OVERDRAFT","OK"))))</x:f>
      </x:c>
    </x:row>
    <x:row r="23" ht="26" customHeight="1">
      <x:c r="A23" s="38"/>
      <x:c r="B23" s="40"/>
      <x:c r="C23" s="36"/>
      <x:c r="D23" s="36"/>
      <x:c r="E23" s="46"/>
      <x:c r="F23" s="48" t="str">
        <x:f>IF(L23="","",IF(L23&lt;&gt;"OK","CHECK INPUTS",IF(OR(D23="Cash receipt",D23="Bank to cash"),E23,0)))</x:f>
      </x:c>
      <x:c r="G23" s="48" t="str">
        <x:f>IF(L23="","",IF(L23&lt;&gt;"OK","CHECK INPUTS",IF(OR(D23="Cash payment",D23="Cash to bank"),E23,0)))</x:f>
      </x:c>
      <x:c r="H23" s="48" t="str">
        <x:f>IF(L23="","",IF(L23&lt;&gt;"OK","CHECK INPUTS",IF(OR(D23="Bank receipt",D23="Cash to bank"),E23,0)))</x:f>
      </x:c>
      <x:c r="I23" s="48" t="str">
        <x:f>IF(L23="","",IF(L23&lt;&gt;"OK","CHECK INPUTS",IF(OR(D23="Bank payment",D23="Bank to cash"),E23,0)))</x:f>
      </x:c>
      <x:c r="J23" s="48" t="str">
        <x:f>IF(L23="","",IF(NOT(ISNUMBER($D$4)),"CHECK OPENING",IF($D$4&lt;0,"CHECK OPENING",IF(COUNTIF($F$11:F23,"CHECK INPUTS")&gt;0,"CHECK INPUTS",$D$4+SUM($F$11:F23)-SUM($G$11:G23)))))</x:f>
      </x:c>
      <x:c r="K23" s="48" t="str">
        <x:f>IF(L23="","",IF(NOT(ISNUMBER($I$4)),"CHECK OPENING",IF(COUNTIF($F$11:F23,"CHECK INPUTS")&gt;0,"CHECK INPUTS",$I$4+SUM($H$11:H23)-SUM($I$11:I23))))</x:f>
      </x:c>
      <x:c r="L23" s="33" t="str">
        <x:f>IF(COUNTA(A23:E23)=0,"",IF(NOT(ISNUMBER(A23)),"CHECK DATE",IF(OR(A23&lt;1,A23&gt;2958465,A23&lt;&gt;INT(A23)),"CHECK DATE",IF(OR(B23="",C23=""),"CHECK REF / DETAILS",IF(COUNTIF($B$11:$B$110,B23)&gt;1,"CHECK DUPLICATE REF",IF(NOT(ISNUMBER(E23)),"CHECK AMOUNT",IF(E23&lt;=0,"CHECK AMOUNT",IF(AND(D23&lt;&gt;"Cash receipt",D23&lt;&gt;"Cash payment",D23&lt;&gt;"Bank receipt",D23&lt;&gt;"Bank payment",D23&lt;&gt;"Cash to bank",D23&lt;&gt;"Bank to cash"),"CHECK MOVEMENT",IF(A23&lt;MAX($A$11:A22),"CHECK DATE ORDER","OK")))))))))</x:f>
      </x:c>
      <x:c r="M23" s="33" t="str">
        <x:f>IF(L23="","",IF(OR(NOT(ISNUMBER(J23)),NOT(ISNUMBER(K23))),"REVIEW INPUTS",IF(J23&lt;0,"CHECK NEGATIVE CASH",IF(K23&lt;0,"REVIEW BANK OVERDRAFT","OK"))))</x:f>
      </x:c>
    </x:row>
    <x:row r="24" ht="26" customHeight="1">
      <x:c r="A24" s="38"/>
      <x:c r="B24" s="40"/>
      <x:c r="C24" s="36"/>
      <x:c r="D24" s="36"/>
      <x:c r="E24" s="46"/>
      <x:c r="F24" s="48" t="str">
        <x:f>IF(L24="","",IF(L24&lt;&gt;"OK","CHECK INPUTS",IF(OR(D24="Cash receipt",D24="Bank to cash"),E24,0)))</x:f>
      </x:c>
      <x:c r="G24" s="48" t="str">
        <x:f>IF(L24="","",IF(L24&lt;&gt;"OK","CHECK INPUTS",IF(OR(D24="Cash payment",D24="Cash to bank"),E24,0)))</x:f>
      </x:c>
      <x:c r="H24" s="48" t="str">
        <x:f>IF(L24="","",IF(L24&lt;&gt;"OK","CHECK INPUTS",IF(OR(D24="Bank receipt",D24="Cash to bank"),E24,0)))</x:f>
      </x:c>
      <x:c r="I24" s="48" t="str">
        <x:f>IF(L24="","",IF(L24&lt;&gt;"OK","CHECK INPUTS",IF(OR(D24="Bank payment",D24="Bank to cash"),E24,0)))</x:f>
      </x:c>
      <x:c r="J24" s="48" t="str">
        <x:f>IF(L24="","",IF(NOT(ISNUMBER($D$4)),"CHECK OPENING",IF($D$4&lt;0,"CHECK OPENING",IF(COUNTIF($F$11:F24,"CHECK INPUTS")&gt;0,"CHECK INPUTS",$D$4+SUM($F$11:F24)-SUM($G$11:G24)))))</x:f>
      </x:c>
      <x:c r="K24" s="48" t="str">
        <x:f>IF(L24="","",IF(NOT(ISNUMBER($I$4)),"CHECK OPENING",IF(COUNTIF($F$11:F24,"CHECK INPUTS")&gt;0,"CHECK INPUTS",$I$4+SUM($H$11:H24)-SUM($I$11:I24))))</x:f>
      </x:c>
      <x:c r="L24" s="33" t="str">
        <x:f>IF(COUNTA(A24:E24)=0,"",IF(NOT(ISNUMBER(A24)),"CHECK DATE",IF(OR(A24&lt;1,A24&gt;2958465,A24&lt;&gt;INT(A24)),"CHECK DATE",IF(OR(B24="",C24=""),"CHECK REF / DETAILS",IF(COUNTIF($B$11:$B$110,B24)&gt;1,"CHECK DUPLICATE REF",IF(NOT(ISNUMBER(E24)),"CHECK AMOUNT",IF(E24&lt;=0,"CHECK AMOUNT",IF(AND(D24&lt;&gt;"Cash receipt",D24&lt;&gt;"Cash payment",D24&lt;&gt;"Bank receipt",D24&lt;&gt;"Bank payment",D24&lt;&gt;"Cash to bank",D24&lt;&gt;"Bank to cash"),"CHECK MOVEMENT",IF(A24&lt;MAX($A$11:A23),"CHECK DATE ORDER","OK")))))))))</x:f>
      </x:c>
      <x:c r="M24" s="33" t="str">
        <x:f>IF(L24="","",IF(OR(NOT(ISNUMBER(J24)),NOT(ISNUMBER(K24))),"REVIEW INPUTS",IF(J24&lt;0,"CHECK NEGATIVE CASH",IF(K24&lt;0,"REVIEW BANK OVERDRAFT","OK"))))</x:f>
      </x:c>
    </x:row>
    <x:row r="25" ht="26" customHeight="1">
      <x:c r="A25" s="38"/>
      <x:c r="B25" s="40"/>
      <x:c r="C25" s="36"/>
      <x:c r="D25" s="36"/>
      <x:c r="E25" s="46"/>
      <x:c r="F25" s="48" t="str">
        <x:f>IF(L25="","",IF(L25&lt;&gt;"OK","CHECK INPUTS",IF(OR(D25="Cash receipt",D25="Bank to cash"),E25,0)))</x:f>
      </x:c>
      <x:c r="G25" s="48" t="str">
        <x:f>IF(L25="","",IF(L25&lt;&gt;"OK","CHECK INPUTS",IF(OR(D25="Cash payment",D25="Cash to bank"),E25,0)))</x:f>
      </x:c>
      <x:c r="H25" s="48" t="str">
        <x:f>IF(L25="","",IF(L25&lt;&gt;"OK","CHECK INPUTS",IF(OR(D25="Bank receipt",D25="Cash to bank"),E25,0)))</x:f>
      </x:c>
      <x:c r="I25" s="48" t="str">
        <x:f>IF(L25="","",IF(L25&lt;&gt;"OK","CHECK INPUTS",IF(OR(D25="Bank payment",D25="Bank to cash"),E25,0)))</x:f>
      </x:c>
      <x:c r="J25" s="48" t="str">
        <x:f>IF(L25="","",IF(NOT(ISNUMBER($D$4)),"CHECK OPENING",IF($D$4&lt;0,"CHECK OPENING",IF(COUNTIF($F$11:F25,"CHECK INPUTS")&gt;0,"CHECK INPUTS",$D$4+SUM($F$11:F25)-SUM($G$11:G25)))))</x:f>
      </x:c>
      <x:c r="K25" s="48" t="str">
        <x:f>IF(L25="","",IF(NOT(ISNUMBER($I$4)),"CHECK OPENING",IF(COUNTIF($F$11:F25,"CHECK INPUTS")&gt;0,"CHECK INPUTS",$I$4+SUM($H$11:H25)-SUM($I$11:I25))))</x:f>
      </x:c>
      <x:c r="L25" s="33" t="str">
        <x:f>IF(COUNTA(A25:E25)=0,"",IF(NOT(ISNUMBER(A25)),"CHECK DATE",IF(OR(A25&lt;1,A25&gt;2958465,A25&lt;&gt;INT(A25)),"CHECK DATE",IF(OR(B25="",C25=""),"CHECK REF / DETAILS",IF(COUNTIF($B$11:$B$110,B25)&gt;1,"CHECK DUPLICATE REF",IF(NOT(ISNUMBER(E25)),"CHECK AMOUNT",IF(E25&lt;=0,"CHECK AMOUNT",IF(AND(D25&lt;&gt;"Cash receipt",D25&lt;&gt;"Cash payment",D25&lt;&gt;"Bank receipt",D25&lt;&gt;"Bank payment",D25&lt;&gt;"Cash to bank",D25&lt;&gt;"Bank to cash"),"CHECK MOVEMENT",IF(A25&lt;MAX($A$11:A24),"CHECK DATE ORDER","OK")))))))))</x:f>
      </x:c>
      <x:c r="M25" s="33" t="str">
        <x:f>IF(L25="","",IF(OR(NOT(ISNUMBER(J25)),NOT(ISNUMBER(K25))),"REVIEW INPUTS",IF(J25&lt;0,"CHECK NEGATIVE CASH",IF(K25&lt;0,"REVIEW BANK OVERDRAFT","OK"))))</x:f>
      </x:c>
    </x:row>
    <x:row r="26" ht="26" customHeight="1">
      <x:c r="A26" s="38"/>
      <x:c r="B26" s="40"/>
      <x:c r="C26" s="36"/>
      <x:c r="D26" s="36"/>
      <x:c r="E26" s="46"/>
      <x:c r="F26" s="48" t="str">
        <x:f>IF(L26="","",IF(L26&lt;&gt;"OK","CHECK INPUTS",IF(OR(D26="Cash receipt",D26="Bank to cash"),E26,0)))</x:f>
      </x:c>
      <x:c r="G26" s="48" t="str">
        <x:f>IF(L26="","",IF(L26&lt;&gt;"OK","CHECK INPUTS",IF(OR(D26="Cash payment",D26="Cash to bank"),E26,0)))</x:f>
      </x:c>
      <x:c r="H26" s="48" t="str">
        <x:f>IF(L26="","",IF(L26&lt;&gt;"OK","CHECK INPUTS",IF(OR(D26="Bank receipt",D26="Cash to bank"),E26,0)))</x:f>
      </x:c>
      <x:c r="I26" s="48" t="str">
        <x:f>IF(L26="","",IF(L26&lt;&gt;"OK","CHECK INPUTS",IF(OR(D26="Bank payment",D26="Bank to cash"),E26,0)))</x:f>
      </x:c>
      <x:c r="J26" s="48" t="str">
        <x:f>IF(L26="","",IF(NOT(ISNUMBER($D$4)),"CHECK OPENING",IF($D$4&lt;0,"CHECK OPENING",IF(COUNTIF($F$11:F26,"CHECK INPUTS")&gt;0,"CHECK INPUTS",$D$4+SUM($F$11:F26)-SUM($G$11:G26)))))</x:f>
      </x:c>
      <x:c r="K26" s="48" t="str">
        <x:f>IF(L26="","",IF(NOT(ISNUMBER($I$4)),"CHECK OPENING",IF(COUNTIF($F$11:F26,"CHECK INPUTS")&gt;0,"CHECK INPUTS",$I$4+SUM($H$11:H26)-SUM($I$11:I26))))</x:f>
      </x:c>
      <x:c r="L26" s="33" t="str">
        <x:f>IF(COUNTA(A26:E26)=0,"",IF(NOT(ISNUMBER(A26)),"CHECK DATE",IF(OR(A26&lt;1,A26&gt;2958465,A26&lt;&gt;INT(A26)),"CHECK DATE",IF(OR(B26="",C26=""),"CHECK REF / DETAILS",IF(COUNTIF($B$11:$B$110,B26)&gt;1,"CHECK DUPLICATE REF",IF(NOT(ISNUMBER(E26)),"CHECK AMOUNT",IF(E26&lt;=0,"CHECK AMOUNT",IF(AND(D26&lt;&gt;"Cash receipt",D26&lt;&gt;"Cash payment",D26&lt;&gt;"Bank receipt",D26&lt;&gt;"Bank payment",D26&lt;&gt;"Cash to bank",D26&lt;&gt;"Bank to cash"),"CHECK MOVEMENT",IF(A26&lt;MAX($A$11:A25),"CHECK DATE ORDER","OK")))))))))</x:f>
      </x:c>
      <x:c r="M26" s="33" t="str">
        <x:f>IF(L26="","",IF(OR(NOT(ISNUMBER(J26)),NOT(ISNUMBER(K26))),"REVIEW INPUTS",IF(J26&lt;0,"CHECK NEGATIVE CASH",IF(K26&lt;0,"REVIEW BANK OVERDRAFT","OK"))))</x:f>
      </x:c>
    </x:row>
    <x:row r="27" ht="26" customHeight="1">
      <x:c r="A27" s="38"/>
      <x:c r="B27" s="40"/>
      <x:c r="C27" s="36"/>
      <x:c r="D27" s="36"/>
      <x:c r="E27" s="46"/>
      <x:c r="F27" s="48" t="str">
        <x:f>IF(L27="","",IF(L27&lt;&gt;"OK","CHECK INPUTS",IF(OR(D27="Cash receipt",D27="Bank to cash"),E27,0)))</x:f>
      </x:c>
      <x:c r="G27" s="48" t="str">
        <x:f>IF(L27="","",IF(L27&lt;&gt;"OK","CHECK INPUTS",IF(OR(D27="Cash payment",D27="Cash to bank"),E27,0)))</x:f>
      </x:c>
      <x:c r="H27" s="48" t="str">
        <x:f>IF(L27="","",IF(L27&lt;&gt;"OK","CHECK INPUTS",IF(OR(D27="Bank receipt",D27="Cash to bank"),E27,0)))</x:f>
      </x:c>
      <x:c r="I27" s="48" t="str">
        <x:f>IF(L27="","",IF(L27&lt;&gt;"OK","CHECK INPUTS",IF(OR(D27="Bank payment",D27="Bank to cash"),E27,0)))</x:f>
      </x:c>
      <x:c r="J27" s="48" t="str">
        <x:f>IF(L27="","",IF(NOT(ISNUMBER($D$4)),"CHECK OPENING",IF($D$4&lt;0,"CHECK OPENING",IF(COUNTIF($F$11:F27,"CHECK INPUTS")&gt;0,"CHECK INPUTS",$D$4+SUM($F$11:F27)-SUM($G$11:G27)))))</x:f>
      </x:c>
      <x:c r="K27" s="48" t="str">
        <x:f>IF(L27="","",IF(NOT(ISNUMBER($I$4)),"CHECK OPENING",IF(COUNTIF($F$11:F27,"CHECK INPUTS")&gt;0,"CHECK INPUTS",$I$4+SUM($H$11:H27)-SUM($I$11:I27))))</x:f>
      </x:c>
      <x:c r="L27" s="33" t="str">
        <x:f>IF(COUNTA(A27:E27)=0,"",IF(NOT(ISNUMBER(A27)),"CHECK DATE",IF(OR(A27&lt;1,A27&gt;2958465,A27&lt;&gt;INT(A27)),"CHECK DATE",IF(OR(B27="",C27=""),"CHECK REF / DETAILS",IF(COUNTIF($B$11:$B$110,B27)&gt;1,"CHECK DUPLICATE REF",IF(NOT(ISNUMBER(E27)),"CHECK AMOUNT",IF(E27&lt;=0,"CHECK AMOUNT",IF(AND(D27&lt;&gt;"Cash receipt",D27&lt;&gt;"Cash payment",D27&lt;&gt;"Bank receipt",D27&lt;&gt;"Bank payment",D27&lt;&gt;"Cash to bank",D27&lt;&gt;"Bank to cash"),"CHECK MOVEMENT",IF(A27&lt;MAX($A$11:A26),"CHECK DATE ORDER","OK")))))))))</x:f>
      </x:c>
      <x:c r="M27" s="33" t="str">
        <x:f>IF(L27="","",IF(OR(NOT(ISNUMBER(J27)),NOT(ISNUMBER(K27))),"REVIEW INPUTS",IF(J27&lt;0,"CHECK NEGATIVE CASH",IF(K27&lt;0,"REVIEW BANK OVERDRAFT","OK"))))</x:f>
      </x:c>
    </x:row>
    <x:row r="28" ht="26" customHeight="1">
      <x:c r="A28" s="38"/>
      <x:c r="B28" s="40"/>
      <x:c r="C28" s="36"/>
      <x:c r="D28" s="36"/>
      <x:c r="E28" s="46"/>
      <x:c r="F28" s="48" t="str">
        <x:f>IF(L28="","",IF(L28&lt;&gt;"OK","CHECK INPUTS",IF(OR(D28="Cash receipt",D28="Bank to cash"),E28,0)))</x:f>
      </x:c>
      <x:c r="G28" s="48" t="str">
        <x:f>IF(L28="","",IF(L28&lt;&gt;"OK","CHECK INPUTS",IF(OR(D28="Cash payment",D28="Cash to bank"),E28,0)))</x:f>
      </x:c>
      <x:c r="H28" s="48" t="str">
        <x:f>IF(L28="","",IF(L28&lt;&gt;"OK","CHECK INPUTS",IF(OR(D28="Bank receipt",D28="Cash to bank"),E28,0)))</x:f>
      </x:c>
      <x:c r="I28" s="48" t="str">
        <x:f>IF(L28="","",IF(L28&lt;&gt;"OK","CHECK INPUTS",IF(OR(D28="Bank payment",D28="Bank to cash"),E28,0)))</x:f>
      </x:c>
      <x:c r="J28" s="48" t="str">
        <x:f>IF(L28="","",IF(NOT(ISNUMBER($D$4)),"CHECK OPENING",IF($D$4&lt;0,"CHECK OPENING",IF(COUNTIF($F$11:F28,"CHECK INPUTS")&gt;0,"CHECK INPUTS",$D$4+SUM($F$11:F28)-SUM($G$11:G28)))))</x:f>
      </x:c>
      <x:c r="K28" s="48" t="str">
        <x:f>IF(L28="","",IF(NOT(ISNUMBER($I$4)),"CHECK OPENING",IF(COUNTIF($F$11:F28,"CHECK INPUTS")&gt;0,"CHECK INPUTS",$I$4+SUM($H$11:H28)-SUM($I$11:I28))))</x:f>
      </x:c>
      <x:c r="L28" s="33" t="str">
        <x:f>IF(COUNTA(A28:E28)=0,"",IF(NOT(ISNUMBER(A28)),"CHECK DATE",IF(OR(A28&lt;1,A28&gt;2958465,A28&lt;&gt;INT(A28)),"CHECK DATE",IF(OR(B28="",C28=""),"CHECK REF / DETAILS",IF(COUNTIF($B$11:$B$110,B28)&gt;1,"CHECK DUPLICATE REF",IF(NOT(ISNUMBER(E28)),"CHECK AMOUNT",IF(E28&lt;=0,"CHECK AMOUNT",IF(AND(D28&lt;&gt;"Cash receipt",D28&lt;&gt;"Cash payment",D28&lt;&gt;"Bank receipt",D28&lt;&gt;"Bank payment",D28&lt;&gt;"Cash to bank",D28&lt;&gt;"Bank to cash"),"CHECK MOVEMENT",IF(A28&lt;MAX($A$11:A27),"CHECK DATE ORDER","OK")))))))))</x:f>
      </x:c>
      <x:c r="M28" s="33" t="str">
        <x:f>IF(L28="","",IF(OR(NOT(ISNUMBER(J28)),NOT(ISNUMBER(K28))),"REVIEW INPUTS",IF(J28&lt;0,"CHECK NEGATIVE CASH",IF(K28&lt;0,"REVIEW BANK OVERDRAFT","OK"))))</x:f>
      </x:c>
    </x:row>
    <x:row r="29" ht="26" customHeight="1">
      <x:c r="A29" s="38"/>
      <x:c r="B29" s="40"/>
      <x:c r="C29" s="36"/>
      <x:c r="D29" s="36"/>
      <x:c r="E29" s="46"/>
      <x:c r="F29" s="48" t="str">
        <x:f>IF(L29="","",IF(L29&lt;&gt;"OK","CHECK INPUTS",IF(OR(D29="Cash receipt",D29="Bank to cash"),E29,0)))</x:f>
      </x:c>
      <x:c r="G29" s="48" t="str">
        <x:f>IF(L29="","",IF(L29&lt;&gt;"OK","CHECK INPUTS",IF(OR(D29="Cash payment",D29="Cash to bank"),E29,0)))</x:f>
      </x:c>
      <x:c r="H29" s="48" t="str">
        <x:f>IF(L29="","",IF(L29&lt;&gt;"OK","CHECK INPUTS",IF(OR(D29="Bank receipt",D29="Cash to bank"),E29,0)))</x:f>
      </x:c>
      <x:c r="I29" s="48" t="str">
        <x:f>IF(L29="","",IF(L29&lt;&gt;"OK","CHECK INPUTS",IF(OR(D29="Bank payment",D29="Bank to cash"),E29,0)))</x:f>
      </x:c>
      <x:c r="J29" s="48" t="str">
        <x:f>IF(L29="","",IF(NOT(ISNUMBER($D$4)),"CHECK OPENING",IF($D$4&lt;0,"CHECK OPENING",IF(COUNTIF($F$11:F29,"CHECK INPUTS")&gt;0,"CHECK INPUTS",$D$4+SUM($F$11:F29)-SUM($G$11:G29)))))</x:f>
      </x:c>
      <x:c r="K29" s="48" t="str">
        <x:f>IF(L29="","",IF(NOT(ISNUMBER($I$4)),"CHECK OPENING",IF(COUNTIF($F$11:F29,"CHECK INPUTS")&gt;0,"CHECK INPUTS",$I$4+SUM($H$11:H29)-SUM($I$11:I29))))</x:f>
      </x:c>
      <x:c r="L29" s="33" t="str">
        <x:f>IF(COUNTA(A29:E29)=0,"",IF(NOT(ISNUMBER(A29)),"CHECK DATE",IF(OR(A29&lt;1,A29&gt;2958465,A29&lt;&gt;INT(A29)),"CHECK DATE",IF(OR(B29="",C29=""),"CHECK REF / DETAILS",IF(COUNTIF($B$11:$B$110,B29)&gt;1,"CHECK DUPLICATE REF",IF(NOT(ISNUMBER(E29)),"CHECK AMOUNT",IF(E29&lt;=0,"CHECK AMOUNT",IF(AND(D29&lt;&gt;"Cash receipt",D29&lt;&gt;"Cash payment",D29&lt;&gt;"Bank receipt",D29&lt;&gt;"Bank payment",D29&lt;&gt;"Cash to bank",D29&lt;&gt;"Bank to cash"),"CHECK MOVEMENT",IF(A29&lt;MAX($A$11:A28),"CHECK DATE ORDER","OK")))))))))</x:f>
      </x:c>
      <x:c r="M29" s="33" t="str">
        <x:f>IF(L29="","",IF(OR(NOT(ISNUMBER(J29)),NOT(ISNUMBER(K29))),"REVIEW INPUTS",IF(J29&lt;0,"CHECK NEGATIVE CASH",IF(K29&lt;0,"REVIEW BANK OVERDRAFT","OK"))))</x:f>
      </x:c>
    </x:row>
    <x:row r="30" ht="26" customHeight="1">
      <x:c r="A30" s="38"/>
      <x:c r="B30" s="40"/>
      <x:c r="C30" s="36"/>
      <x:c r="D30" s="36"/>
      <x:c r="E30" s="46"/>
      <x:c r="F30" s="48" t="str">
        <x:f>IF(L30="","",IF(L30&lt;&gt;"OK","CHECK INPUTS",IF(OR(D30="Cash receipt",D30="Bank to cash"),E30,0)))</x:f>
      </x:c>
      <x:c r="G30" s="48" t="str">
        <x:f>IF(L30="","",IF(L30&lt;&gt;"OK","CHECK INPUTS",IF(OR(D30="Cash payment",D30="Cash to bank"),E30,0)))</x:f>
      </x:c>
      <x:c r="H30" s="48" t="str">
        <x:f>IF(L30="","",IF(L30&lt;&gt;"OK","CHECK INPUTS",IF(OR(D30="Bank receipt",D30="Cash to bank"),E30,0)))</x:f>
      </x:c>
      <x:c r="I30" s="48" t="str">
        <x:f>IF(L30="","",IF(L30&lt;&gt;"OK","CHECK INPUTS",IF(OR(D30="Bank payment",D30="Bank to cash"),E30,0)))</x:f>
      </x:c>
      <x:c r="J30" s="48" t="str">
        <x:f>IF(L30="","",IF(NOT(ISNUMBER($D$4)),"CHECK OPENING",IF($D$4&lt;0,"CHECK OPENING",IF(COUNTIF($F$11:F30,"CHECK INPUTS")&gt;0,"CHECK INPUTS",$D$4+SUM($F$11:F30)-SUM($G$11:G30)))))</x:f>
      </x:c>
      <x:c r="K30" s="48" t="str">
        <x:f>IF(L30="","",IF(NOT(ISNUMBER($I$4)),"CHECK OPENING",IF(COUNTIF($F$11:F30,"CHECK INPUTS")&gt;0,"CHECK INPUTS",$I$4+SUM($H$11:H30)-SUM($I$11:I30))))</x:f>
      </x:c>
      <x:c r="L30" s="33" t="str">
        <x:f>IF(COUNTA(A30:E30)=0,"",IF(NOT(ISNUMBER(A30)),"CHECK DATE",IF(OR(A30&lt;1,A30&gt;2958465,A30&lt;&gt;INT(A30)),"CHECK DATE",IF(OR(B30="",C30=""),"CHECK REF / DETAILS",IF(COUNTIF($B$11:$B$110,B30)&gt;1,"CHECK DUPLICATE REF",IF(NOT(ISNUMBER(E30)),"CHECK AMOUNT",IF(E30&lt;=0,"CHECK AMOUNT",IF(AND(D30&lt;&gt;"Cash receipt",D30&lt;&gt;"Cash payment",D30&lt;&gt;"Bank receipt",D30&lt;&gt;"Bank payment",D30&lt;&gt;"Cash to bank",D30&lt;&gt;"Bank to cash"),"CHECK MOVEMENT",IF(A30&lt;MAX($A$11:A29),"CHECK DATE ORDER","OK")))))))))</x:f>
      </x:c>
      <x:c r="M30" s="33" t="str">
        <x:f>IF(L30="","",IF(OR(NOT(ISNUMBER(J30)),NOT(ISNUMBER(K30))),"REVIEW INPUTS",IF(J30&lt;0,"CHECK NEGATIVE CASH",IF(K30&lt;0,"REVIEW BANK OVERDRAFT","OK"))))</x:f>
      </x:c>
    </x:row>
    <x:row r="31" ht="26" customHeight="1">
      <x:c r="A31" s="38"/>
      <x:c r="B31" s="40"/>
      <x:c r="C31" s="36"/>
      <x:c r="D31" s="36"/>
      <x:c r="E31" s="46"/>
      <x:c r="F31" s="48" t="str">
        <x:f>IF(L31="","",IF(L31&lt;&gt;"OK","CHECK INPUTS",IF(OR(D31="Cash receipt",D31="Bank to cash"),E31,0)))</x:f>
      </x:c>
      <x:c r="G31" s="48" t="str">
        <x:f>IF(L31="","",IF(L31&lt;&gt;"OK","CHECK INPUTS",IF(OR(D31="Cash payment",D31="Cash to bank"),E31,0)))</x:f>
      </x:c>
      <x:c r="H31" s="48" t="str">
        <x:f>IF(L31="","",IF(L31&lt;&gt;"OK","CHECK INPUTS",IF(OR(D31="Bank receipt",D31="Cash to bank"),E31,0)))</x:f>
      </x:c>
      <x:c r="I31" s="48" t="str">
        <x:f>IF(L31="","",IF(L31&lt;&gt;"OK","CHECK INPUTS",IF(OR(D31="Bank payment",D31="Bank to cash"),E31,0)))</x:f>
      </x:c>
      <x:c r="J31" s="48" t="str">
        <x:f>IF(L31="","",IF(NOT(ISNUMBER($D$4)),"CHECK OPENING",IF($D$4&lt;0,"CHECK OPENING",IF(COUNTIF($F$11:F31,"CHECK INPUTS")&gt;0,"CHECK INPUTS",$D$4+SUM($F$11:F31)-SUM($G$11:G31)))))</x:f>
      </x:c>
      <x:c r="K31" s="48" t="str">
        <x:f>IF(L31="","",IF(NOT(ISNUMBER($I$4)),"CHECK OPENING",IF(COUNTIF($F$11:F31,"CHECK INPUTS")&gt;0,"CHECK INPUTS",$I$4+SUM($H$11:H31)-SUM($I$11:I31))))</x:f>
      </x:c>
      <x:c r="L31" s="33" t="str">
        <x:f>IF(COUNTA(A31:E31)=0,"",IF(NOT(ISNUMBER(A31)),"CHECK DATE",IF(OR(A31&lt;1,A31&gt;2958465,A31&lt;&gt;INT(A31)),"CHECK DATE",IF(OR(B31="",C31=""),"CHECK REF / DETAILS",IF(COUNTIF($B$11:$B$110,B31)&gt;1,"CHECK DUPLICATE REF",IF(NOT(ISNUMBER(E31)),"CHECK AMOUNT",IF(E31&lt;=0,"CHECK AMOUNT",IF(AND(D31&lt;&gt;"Cash receipt",D31&lt;&gt;"Cash payment",D31&lt;&gt;"Bank receipt",D31&lt;&gt;"Bank payment",D31&lt;&gt;"Cash to bank",D31&lt;&gt;"Bank to cash"),"CHECK MOVEMENT",IF(A31&lt;MAX($A$11:A30),"CHECK DATE ORDER","OK")))))))))</x:f>
      </x:c>
      <x:c r="M31" s="33" t="str">
        <x:f>IF(L31="","",IF(OR(NOT(ISNUMBER(J31)),NOT(ISNUMBER(K31))),"REVIEW INPUTS",IF(J31&lt;0,"CHECK NEGATIVE CASH",IF(K31&lt;0,"REVIEW BANK OVERDRAFT","OK"))))</x:f>
      </x:c>
    </x:row>
    <x:row r="32" ht="26" customHeight="1">
      <x:c r="A32" s="38"/>
      <x:c r="B32" s="40"/>
      <x:c r="C32" s="36"/>
      <x:c r="D32" s="36"/>
      <x:c r="E32" s="46"/>
      <x:c r="F32" s="48" t="str">
        <x:f>IF(L32="","",IF(L32&lt;&gt;"OK","CHECK INPUTS",IF(OR(D32="Cash receipt",D32="Bank to cash"),E32,0)))</x:f>
      </x:c>
      <x:c r="G32" s="48" t="str">
        <x:f>IF(L32="","",IF(L32&lt;&gt;"OK","CHECK INPUTS",IF(OR(D32="Cash payment",D32="Cash to bank"),E32,0)))</x:f>
      </x:c>
      <x:c r="H32" s="48" t="str">
        <x:f>IF(L32="","",IF(L32&lt;&gt;"OK","CHECK INPUTS",IF(OR(D32="Bank receipt",D32="Cash to bank"),E32,0)))</x:f>
      </x:c>
      <x:c r="I32" s="48" t="str">
        <x:f>IF(L32="","",IF(L32&lt;&gt;"OK","CHECK INPUTS",IF(OR(D32="Bank payment",D32="Bank to cash"),E32,0)))</x:f>
      </x:c>
      <x:c r="J32" s="48" t="str">
        <x:f>IF(L32="","",IF(NOT(ISNUMBER($D$4)),"CHECK OPENING",IF($D$4&lt;0,"CHECK OPENING",IF(COUNTIF($F$11:F32,"CHECK INPUTS")&gt;0,"CHECK INPUTS",$D$4+SUM($F$11:F32)-SUM($G$11:G32)))))</x:f>
      </x:c>
      <x:c r="K32" s="48" t="str">
        <x:f>IF(L32="","",IF(NOT(ISNUMBER($I$4)),"CHECK OPENING",IF(COUNTIF($F$11:F32,"CHECK INPUTS")&gt;0,"CHECK INPUTS",$I$4+SUM($H$11:H32)-SUM($I$11:I32))))</x:f>
      </x:c>
      <x:c r="L32" s="33" t="str">
        <x:f>IF(COUNTA(A32:E32)=0,"",IF(NOT(ISNUMBER(A32)),"CHECK DATE",IF(OR(A32&lt;1,A32&gt;2958465,A32&lt;&gt;INT(A32)),"CHECK DATE",IF(OR(B32="",C32=""),"CHECK REF / DETAILS",IF(COUNTIF($B$11:$B$110,B32)&gt;1,"CHECK DUPLICATE REF",IF(NOT(ISNUMBER(E32)),"CHECK AMOUNT",IF(E32&lt;=0,"CHECK AMOUNT",IF(AND(D32&lt;&gt;"Cash receipt",D32&lt;&gt;"Cash payment",D32&lt;&gt;"Bank receipt",D32&lt;&gt;"Bank payment",D32&lt;&gt;"Cash to bank",D32&lt;&gt;"Bank to cash"),"CHECK MOVEMENT",IF(A32&lt;MAX($A$11:A31),"CHECK DATE ORDER","OK")))))))))</x:f>
      </x:c>
      <x:c r="M32" s="33" t="str">
        <x:f>IF(L32="","",IF(OR(NOT(ISNUMBER(J32)),NOT(ISNUMBER(K32))),"REVIEW INPUTS",IF(J32&lt;0,"CHECK NEGATIVE CASH",IF(K32&lt;0,"REVIEW BANK OVERDRAFT","OK"))))</x:f>
      </x:c>
    </x:row>
    <x:row r="33" ht="26" customHeight="1">
      <x:c r="A33" s="38"/>
      <x:c r="B33" s="40"/>
      <x:c r="C33" s="36"/>
      <x:c r="D33" s="36"/>
      <x:c r="E33" s="46"/>
      <x:c r="F33" s="48" t="str">
        <x:f>IF(L33="","",IF(L33&lt;&gt;"OK","CHECK INPUTS",IF(OR(D33="Cash receipt",D33="Bank to cash"),E33,0)))</x:f>
      </x:c>
      <x:c r="G33" s="48" t="str">
        <x:f>IF(L33="","",IF(L33&lt;&gt;"OK","CHECK INPUTS",IF(OR(D33="Cash payment",D33="Cash to bank"),E33,0)))</x:f>
      </x:c>
      <x:c r="H33" s="48" t="str">
        <x:f>IF(L33="","",IF(L33&lt;&gt;"OK","CHECK INPUTS",IF(OR(D33="Bank receipt",D33="Cash to bank"),E33,0)))</x:f>
      </x:c>
      <x:c r="I33" s="48" t="str">
        <x:f>IF(L33="","",IF(L33&lt;&gt;"OK","CHECK INPUTS",IF(OR(D33="Bank payment",D33="Bank to cash"),E33,0)))</x:f>
      </x:c>
      <x:c r="J33" s="48" t="str">
        <x:f>IF(L33="","",IF(NOT(ISNUMBER($D$4)),"CHECK OPENING",IF($D$4&lt;0,"CHECK OPENING",IF(COUNTIF($F$11:F33,"CHECK INPUTS")&gt;0,"CHECK INPUTS",$D$4+SUM($F$11:F33)-SUM($G$11:G33)))))</x:f>
      </x:c>
      <x:c r="K33" s="48" t="str">
        <x:f>IF(L33="","",IF(NOT(ISNUMBER($I$4)),"CHECK OPENING",IF(COUNTIF($F$11:F33,"CHECK INPUTS")&gt;0,"CHECK INPUTS",$I$4+SUM($H$11:H33)-SUM($I$11:I33))))</x:f>
      </x:c>
      <x:c r="L33" s="33" t="str">
        <x:f>IF(COUNTA(A33:E33)=0,"",IF(NOT(ISNUMBER(A33)),"CHECK DATE",IF(OR(A33&lt;1,A33&gt;2958465,A33&lt;&gt;INT(A33)),"CHECK DATE",IF(OR(B33="",C33=""),"CHECK REF / DETAILS",IF(COUNTIF($B$11:$B$110,B33)&gt;1,"CHECK DUPLICATE REF",IF(NOT(ISNUMBER(E33)),"CHECK AMOUNT",IF(E33&lt;=0,"CHECK AMOUNT",IF(AND(D33&lt;&gt;"Cash receipt",D33&lt;&gt;"Cash payment",D33&lt;&gt;"Bank receipt",D33&lt;&gt;"Bank payment",D33&lt;&gt;"Cash to bank",D33&lt;&gt;"Bank to cash"),"CHECK MOVEMENT",IF(A33&lt;MAX($A$11:A32),"CHECK DATE ORDER","OK")))))))))</x:f>
      </x:c>
      <x:c r="M33" s="33" t="str">
        <x:f>IF(L33="","",IF(OR(NOT(ISNUMBER(J33)),NOT(ISNUMBER(K33))),"REVIEW INPUTS",IF(J33&lt;0,"CHECK NEGATIVE CASH",IF(K33&lt;0,"REVIEW BANK OVERDRAFT","OK"))))</x:f>
      </x:c>
    </x:row>
    <x:row r="34" ht="26" customHeight="1">
      <x:c r="A34" s="38"/>
      <x:c r="B34" s="40"/>
      <x:c r="C34" s="36"/>
      <x:c r="D34" s="36"/>
      <x:c r="E34" s="46"/>
      <x:c r="F34" s="48" t="str">
        <x:f>IF(L34="","",IF(L34&lt;&gt;"OK","CHECK INPUTS",IF(OR(D34="Cash receipt",D34="Bank to cash"),E34,0)))</x:f>
      </x:c>
      <x:c r="G34" s="48" t="str">
        <x:f>IF(L34="","",IF(L34&lt;&gt;"OK","CHECK INPUTS",IF(OR(D34="Cash payment",D34="Cash to bank"),E34,0)))</x:f>
      </x:c>
      <x:c r="H34" s="48" t="str">
        <x:f>IF(L34="","",IF(L34&lt;&gt;"OK","CHECK INPUTS",IF(OR(D34="Bank receipt",D34="Cash to bank"),E34,0)))</x:f>
      </x:c>
      <x:c r="I34" s="48" t="str">
        <x:f>IF(L34="","",IF(L34&lt;&gt;"OK","CHECK INPUTS",IF(OR(D34="Bank payment",D34="Bank to cash"),E34,0)))</x:f>
      </x:c>
      <x:c r="J34" s="48" t="str">
        <x:f>IF(L34="","",IF(NOT(ISNUMBER($D$4)),"CHECK OPENING",IF($D$4&lt;0,"CHECK OPENING",IF(COUNTIF($F$11:F34,"CHECK INPUTS")&gt;0,"CHECK INPUTS",$D$4+SUM($F$11:F34)-SUM($G$11:G34)))))</x:f>
      </x:c>
      <x:c r="K34" s="48" t="str">
        <x:f>IF(L34="","",IF(NOT(ISNUMBER($I$4)),"CHECK OPENING",IF(COUNTIF($F$11:F34,"CHECK INPUTS")&gt;0,"CHECK INPUTS",$I$4+SUM($H$11:H34)-SUM($I$11:I34))))</x:f>
      </x:c>
      <x:c r="L34" s="33" t="str">
        <x:f>IF(COUNTA(A34:E34)=0,"",IF(NOT(ISNUMBER(A34)),"CHECK DATE",IF(OR(A34&lt;1,A34&gt;2958465,A34&lt;&gt;INT(A34)),"CHECK DATE",IF(OR(B34="",C34=""),"CHECK REF / DETAILS",IF(COUNTIF($B$11:$B$110,B34)&gt;1,"CHECK DUPLICATE REF",IF(NOT(ISNUMBER(E34)),"CHECK AMOUNT",IF(E34&lt;=0,"CHECK AMOUNT",IF(AND(D34&lt;&gt;"Cash receipt",D34&lt;&gt;"Cash payment",D34&lt;&gt;"Bank receipt",D34&lt;&gt;"Bank payment",D34&lt;&gt;"Cash to bank",D34&lt;&gt;"Bank to cash"),"CHECK MOVEMENT",IF(A34&lt;MAX($A$11:A33),"CHECK DATE ORDER","OK")))))))))</x:f>
      </x:c>
      <x:c r="M34" s="33" t="str">
        <x:f>IF(L34="","",IF(OR(NOT(ISNUMBER(J34)),NOT(ISNUMBER(K34))),"REVIEW INPUTS",IF(J34&lt;0,"CHECK NEGATIVE CASH",IF(K34&lt;0,"REVIEW BANK OVERDRAFT","OK"))))</x:f>
      </x:c>
    </x:row>
    <x:row r="35" ht="26" customHeight="1">
      <x:c r="A35" s="38"/>
      <x:c r="B35" s="40"/>
      <x:c r="C35" s="36"/>
      <x:c r="D35" s="36"/>
      <x:c r="E35" s="46"/>
      <x:c r="F35" s="48" t="str">
        <x:f>IF(L35="","",IF(L35&lt;&gt;"OK","CHECK INPUTS",IF(OR(D35="Cash receipt",D35="Bank to cash"),E35,0)))</x:f>
      </x:c>
      <x:c r="G35" s="48" t="str">
        <x:f>IF(L35="","",IF(L35&lt;&gt;"OK","CHECK INPUTS",IF(OR(D35="Cash payment",D35="Cash to bank"),E35,0)))</x:f>
      </x:c>
      <x:c r="H35" s="48" t="str">
        <x:f>IF(L35="","",IF(L35&lt;&gt;"OK","CHECK INPUTS",IF(OR(D35="Bank receipt",D35="Cash to bank"),E35,0)))</x:f>
      </x:c>
      <x:c r="I35" s="48" t="str">
        <x:f>IF(L35="","",IF(L35&lt;&gt;"OK","CHECK INPUTS",IF(OR(D35="Bank payment",D35="Bank to cash"),E35,0)))</x:f>
      </x:c>
      <x:c r="J35" s="48" t="str">
        <x:f>IF(L35="","",IF(NOT(ISNUMBER($D$4)),"CHECK OPENING",IF($D$4&lt;0,"CHECK OPENING",IF(COUNTIF($F$11:F35,"CHECK INPUTS")&gt;0,"CHECK INPUTS",$D$4+SUM($F$11:F35)-SUM($G$11:G35)))))</x:f>
      </x:c>
      <x:c r="K35" s="48" t="str">
        <x:f>IF(L35="","",IF(NOT(ISNUMBER($I$4)),"CHECK OPENING",IF(COUNTIF($F$11:F35,"CHECK INPUTS")&gt;0,"CHECK INPUTS",$I$4+SUM($H$11:H35)-SUM($I$11:I35))))</x:f>
      </x:c>
      <x:c r="L35" s="33" t="str">
        <x:f>IF(COUNTA(A35:E35)=0,"",IF(NOT(ISNUMBER(A35)),"CHECK DATE",IF(OR(A35&lt;1,A35&gt;2958465,A35&lt;&gt;INT(A35)),"CHECK DATE",IF(OR(B35="",C35=""),"CHECK REF / DETAILS",IF(COUNTIF($B$11:$B$110,B35)&gt;1,"CHECK DUPLICATE REF",IF(NOT(ISNUMBER(E35)),"CHECK AMOUNT",IF(E35&lt;=0,"CHECK AMOUNT",IF(AND(D35&lt;&gt;"Cash receipt",D35&lt;&gt;"Cash payment",D35&lt;&gt;"Bank receipt",D35&lt;&gt;"Bank payment",D35&lt;&gt;"Cash to bank",D35&lt;&gt;"Bank to cash"),"CHECK MOVEMENT",IF(A35&lt;MAX($A$11:A34),"CHECK DATE ORDER","OK")))))))))</x:f>
      </x:c>
      <x:c r="M35" s="33" t="str">
        <x:f>IF(L35="","",IF(OR(NOT(ISNUMBER(J35)),NOT(ISNUMBER(K35))),"REVIEW INPUTS",IF(J35&lt;0,"CHECK NEGATIVE CASH",IF(K35&lt;0,"REVIEW BANK OVERDRAFT","OK"))))</x:f>
      </x:c>
    </x:row>
    <x:row r="36" ht="26" customHeight="1">
      <x:c r="A36" s="38"/>
      <x:c r="B36" s="40"/>
      <x:c r="C36" s="36"/>
      <x:c r="D36" s="36"/>
      <x:c r="E36" s="46"/>
      <x:c r="F36" s="48" t="str">
        <x:f>IF(L36="","",IF(L36&lt;&gt;"OK","CHECK INPUTS",IF(OR(D36="Cash receipt",D36="Bank to cash"),E36,0)))</x:f>
      </x:c>
      <x:c r="G36" s="48" t="str">
        <x:f>IF(L36="","",IF(L36&lt;&gt;"OK","CHECK INPUTS",IF(OR(D36="Cash payment",D36="Cash to bank"),E36,0)))</x:f>
      </x:c>
      <x:c r="H36" s="48" t="str">
        <x:f>IF(L36="","",IF(L36&lt;&gt;"OK","CHECK INPUTS",IF(OR(D36="Bank receipt",D36="Cash to bank"),E36,0)))</x:f>
      </x:c>
      <x:c r="I36" s="48" t="str">
        <x:f>IF(L36="","",IF(L36&lt;&gt;"OK","CHECK INPUTS",IF(OR(D36="Bank payment",D36="Bank to cash"),E36,0)))</x:f>
      </x:c>
      <x:c r="J36" s="48" t="str">
        <x:f>IF(L36="","",IF(NOT(ISNUMBER($D$4)),"CHECK OPENING",IF($D$4&lt;0,"CHECK OPENING",IF(COUNTIF($F$11:F36,"CHECK INPUTS")&gt;0,"CHECK INPUTS",$D$4+SUM($F$11:F36)-SUM($G$11:G36)))))</x:f>
      </x:c>
      <x:c r="K36" s="48" t="str">
        <x:f>IF(L36="","",IF(NOT(ISNUMBER($I$4)),"CHECK OPENING",IF(COUNTIF($F$11:F36,"CHECK INPUTS")&gt;0,"CHECK INPUTS",$I$4+SUM($H$11:H36)-SUM($I$11:I36))))</x:f>
      </x:c>
      <x:c r="L36" s="33" t="str">
        <x:f>IF(COUNTA(A36:E36)=0,"",IF(NOT(ISNUMBER(A36)),"CHECK DATE",IF(OR(A36&lt;1,A36&gt;2958465,A36&lt;&gt;INT(A36)),"CHECK DATE",IF(OR(B36="",C36=""),"CHECK REF / DETAILS",IF(COUNTIF($B$11:$B$110,B36)&gt;1,"CHECK DUPLICATE REF",IF(NOT(ISNUMBER(E36)),"CHECK AMOUNT",IF(E36&lt;=0,"CHECK AMOUNT",IF(AND(D36&lt;&gt;"Cash receipt",D36&lt;&gt;"Cash payment",D36&lt;&gt;"Bank receipt",D36&lt;&gt;"Bank payment",D36&lt;&gt;"Cash to bank",D36&lt;&gt;"Bank to cash"),"CHECK MOVEMENT",IF(A36&lt;MAX($A$11:A35),"CHECK DATE ORDER","OK")))))))))</x:f>
      </x:c>
      <x:c r="M36" s="33" t="str">
        <x:f>IF(L36="","",IF(OR(NOT(ISNUMBER(J36)),NOT(ISNUMBER(K36))),"REVIEW INPUTS",IF(J36&lt;0,"CHECK NEGATIVE CASH",IF(K36&lt;0,"REVIEW BANK OVERDRAFT","OK"))))</x:f>
      </x:c>
    </x:row>
    <x:row r="37" ht="26" customHeight="1">
      <x:c r="A37" s="38"/>
      <x:c r="B37" s="40"/>
      <x:c r="C37" s="36"/>
      <x:c r="D37" s="36"/>
      <x:c r="E37" s="46"/>
      <x:c r="F37" s="48" t="str">
        <x:f>IF(L37="","",IF(L37&lt;&gt;"OK","CHECK INPUTS",IF(OR(D37="Cash receipt",D37="Bank to cash"),E37,0)))</x:f>
      </x:c>
      <x:c r="G37" s="48" t="str">
        <x:f>IF(L37="","",IF(L37&lt;&gt;"OK","CHECK INPUTS",IF(OR(D37="Cash payment",D37="Cash to bank"),E37,0)))</x:f>
      </x:c>
      <x:c r="H37" s="48" t="str">
        <x:f>IF(L37="","",IF(L37&lt;&gt;"OK","CHECK INPUTS",IF(OR(D37="Bank receipt",D37="Cash to bank"),E37,0)))</x:f>
      </x:c>
      <x:c r="I37" s="48" t="str">
        <x:f>IF(L37="","",IF(L37&lt;&gt;"OK","CHECK INPUTS",IF(OR(D37="Bank payment",D37="Bank to cash"),E37,0)))</x:f>
      </x:c>
      <x:c r="J37" s="48" t="str">
        <x:f>IF(L37="","",IF(NOT(ISNUMBER($D$4)),"CHECK OPENING",IF($D$4&lt;0,"CHECK OPENING",IF(COUNTIF($F$11:F37,"CHECK INPUTS")&gt;0,"CHECK INPUTS",$D$4+SUM($F$11:F37)-SUM($G$11:G37)))))</x:f>
      </x:c>
      <x:c r="K37" s="48" t="str">
        <x:f>IF(L37="","",IF(NOT(ISNUMBER($I$4)),"CHECK OPENING",IF(COUNTIF($F$11:F37,"CHECK INPUTS")&gt;0,"CHECK INPUTS",$I$4+SUM($H$11:H37)-SUM($I$11:I37))))</x:f>
      </x:c>
      <x:c r="L37" s="33" t="str">
        <x:f>IF(COUNTA(A37:E37)=0,"",IF(NOT(ISNUMBER(A37)),"CHECK DATE",IF(OR(A37&lt;1,A37&gt;2958465,A37&lt;&gt;INT(A37)),"CHECK DATE",IF(OR(B37="",C37=""),"CHECK REF / DETAILS",IF(COUNTIF($B$11:$B$110,B37)&gt;1,"CHECK DUPLICATE REF",IF(NOT(ISNUMBER(E37)),"CHECK AMOUNT",IF(E37&lt;=0,"CHECK AMOUNT",IF(AND(D37&lt;&gt;"Cash receipt",D37&lt;&gt;"Cash payment",D37&lt;&gt;"Bank receipt",D37&lt;&gt;"Bank payment",D37&lt;&gt;"Cash to bank",D37&lt;&gt;"Bank to cash"),"CHECK MOVEMENT",IF(A37&lt;MAX($A$11:A36),"CHECK DATE ORDER","OK")))))))))</x:f>
      </x:c>
      <x:c r="M37" s="33" t="str">
        <x:f>IF(L37="","",IF(OR(NOT(ISNUMBER(J37)),NOT(ISNUMBER(K37))),"REVIEW INPUTS",IF(J37&lt;0,"CHECK NEGATIVE CASH",IF(K37&lt;0,"REVIEW BANK OVERDRAFT","OK"))))</x:f>
      </x:c>
    </x:row>
    <x:row r="38" ht="26" customHeight="1">
      <x:c r="A38" s="38"/>
      <x:c r="B38" s="40"/>
      <x:c r="C38" s="36"/>
      <x:c r="D38" s="36"/>
      <x:c r="E38" s="46"/>
      <x:c r="F38" s="48" t="str">
        <x:f>IF(L38="","",IF(L38&lt;&gt;"OK","CHECK INPUTS",IF(OR(D38="Cash receipt",D38="Bank to cash"),E38,0)))</x:f>
      </x:c>
      <x:c r="G38" s="48" t="str">
        <x:f>IF(L38="","",IF(L38&lt;&gt;"OK","CHECK INPUTS",IF(OR(D38="Cash payment",D38="Cash to bank"),E38,0)))</x:f>
      </x:c>
      <x:c r="H38" s="48" t="str">
        <x:f>IF(L38="","",IF(L38&lt;&gt;"OK","CHECK INPUTS",IF(OR(D38="Bank receipt",D38="Cash to bank"),E38,0)))</x:f>
      </x:c>
      <x:c r="I38" s="48" t="str">
        <x:f>IF(L38="","",IF(L38&lt;&gt;"OK","CHECK INPUTS",IF(OR(D38="Bank payment",D38="Bank to cash"),E38,0)))</x:f>
      </x:c>
      <x:c r="J38" s="48" t="str">
        <x:f>IF(L38="","",IF(NOT(ISNUMBER($D$4)),"CHECK OPENING",IF($D$4&lt;0,"CHECK OPENING",IF(COUNTIF($F$11:F38,"CHECK INPUTS")&gt;0,"CHECK INPUTS",$D$4+SUM($F$11:F38)-SUM($G$11:G38)))))</x:f>
      </x:c>
      <x:c r="K38" s="48" t="str">
        <x:f>IF(L38="","",IF(NOT(ISNUMBER($I$4)),"CHECK OPENING",IF(COUNTIF($F$11:F38,"CHECK INPUTS")&gt;0,"CHECK INPUTS",$I$4+SUM($H$11:H38)-SUM($I$11:I38))))</x:f>
      </x:c>
      <x:c r="L38" s="33" t="str">
        <x:f>IF(COUNTA(A38:E38)=0,"",IF(NOT(ISNUMBER(A38)),"CHECK DATE",IF(OR(A38&lt;1,A38&gt;2958465,A38&lt;&gt;INT(A38)),"CHECK DATE",IF(OR(B38="",C38=""),"CHECK REF / DETAILS",IF(COUNTIF($B$11:$B$110,B38)&gt;1,"CHECK DUPLICATE REF",IF(NOT(ISNUMBER(E38)),"CHECK AMOUNT",IF(E38&lt;=0,"CHECK AMOUNT",IF(AND(D38&lt;&gt;"Cash receipt",D38&lt;&gt;"Cash payment",D38&lt;&gt;"Bank receipt",D38&lt;&gt;"Bank payment",D38&lt;&gt;"Cash to bank",D38&lt;&gt;"Bank to cash"),"CHECK MOVEMENT",IF(A38&lt;MAX($A$11:A37),"CHECK DATE ORDER","OK")))))))))</x:f>
      </x:c>
      <x:c r="M38" s="33" t="str">
        <x:f>IF(L38="","",IF(OR(NOT(ISNUMBER(J38)),NOT(ISNUMBER(K38))),"REVIEW INPUTS",IF(J38&lt;0,"CHECK NEGATIVE CASH",IF(K38&lt;0,"REVIEW BANK OVERDRAFT","OK"))))</x:f>
      </x:c>
    </x:row>
    <x:row r="39" ht="26" customHeight="1">
      <x:c r="A39" s="38"/>
      <x:c r="B39" s="40"/>
      <x:c r="C39" s="36"/>
      <x:c r="D39" s="36"/>
      <x:c r="E39" s="46"/>
      <x:c r="F39" s="48" t="str">
        <x:f>IF(L39="","",IF(L39&lt;&gt;"OK","CHECK INPUTS",IF(OR(D39="Cash receipt",D39="Bank to cash"),E39,0)))</x:f>
      </x:c>
      <x:c r="G39" s="48" t="str">
        <x:f>IF(L39="","",IF(L39&lt;&gt;"OK","CHECK INPUTS",IF(OR(D39="Cash payment",D39="Cash to bank"),E39,0)))</x:f>
      </x:c>
      <x:c r="H39" s="48" t="str">
        <x:f>IF(L39="","",IF(L39&lt;&gt;"OK","CHECK INPUTS",IF(OR(D39="Bank receipt",D39="Cash to bank"),E39,0)))</x:f>
      </x:c>
      <x:c r="I39" s="48" t="str">
        <x:f>IF(L39="","",IF(L39&lt;&gt;"OK","CHECK INPUTS",IF(OR(D39="Bank payment",D39="Bank to cash"),E39,0)))</x:f>
      </x:c>
      <x:c r="J39" s="48" t="str">
        <x:f>IF(L39="","",IF(NOT(ISNUMBER($D$4)),"CHECK OPENING",IF($D$4&lt;0,"CHECK OPENING",IF(COUNTIF($F$11:F39,"CHECK INPUTS")&gt;0,"CHECK INPUTS",$D$4+SUM($F$11:F39)-SUM($G$11:G39)))))</x:f>
      </x:c>
      <x:c r="K39" s="48" t="str">
        <x:f>IF(L39="","",IF(NOT(ISNUMBER($I$4)),"CHECK OPENING",IF(COUNTIF($F$11:F39,"CHECK INPUTS")&gt;0,"CHECK INPUTS",$I$4+SUM($H$11:H39)-SUM($I$11:I39))))</x:f>
      </x:c>
      <x:c r="L39" s="33" t="str">
        <x:f>IF(COUNTA(A39:E39)=0,"",IF(NOT(ISNUMBER(A39)),"CHECK DATE",IF(OR(A39&lt;1,A39&gt;2958465,A39&lt;&gt;INT(A39)),"CHECK DATE",IF(OR(B39="",C39=""),"CHECK REF / DETAILS",IF(COUNTIF($B$11:$B$110,B39)&gt;1,"CHECK DUPLICATE REF",IF(NOT(ISNUMBER(E39)),"CHECK AMOUNT",IF(E39&lt;=0,"CHECK AMOUNT",IF(AND(D39&lt;&gt;"Cash receipt",D39&lt;&gt;"Cash payment",D39&lt;&gt;"Bank receipt",D39&lt;&gt;"Bank payment",D39&lt;&gt;"Cash to bank",D39&lt;&gt;"Bank to cash"),"CHECK MOVEMENT",IF(A39&lt;MAX($A$11:A38),"CHECK DATE ORDER","OK")))))))))</x:f>
      </x:c>
      <x:c r="M39" s="33" t="str">
        <x:f>IF(L39="","",IF(OR(NOT(ISNUMBER(J39)),NOT(ISNUMBER(K39))),"REVIEW INPUTS",IF(J39&lt;0,"CHECK NEGATIVE CASH",IF(K39&lt;0,"REVIEW BANK OVERDRAFT","OK"))))</x:f>
      </x:c>
    </x:row>
    <x:row r="40" ht="26" customHeight="1">
      <x:c r="A40" s="38"/>
      <x:c r="B40" s="40"/>
      <x:c r="C40" s="36"/>
      <x:c r="D40" s="36"/>
      <x:c r="E40" s="46"/>
      <x:c r="F40" s="48" t="str">
        <x:f>IF(L40="","",IF(L40&lt;&gt;"OK","CHECK INPUTS",IF(OR(D40="Cash receipt",D40="Bank to cash"),E40,0)))</x:f>
      </x:c>
      <x:c r="G40" s="48" t="str">
        <x:f>IF(L40="","",IF(L40&lt;&gt;"OK","CHECK INPUTS",IF(OR(D40="Cash payment",D40="Cash to bank"),E40,0)))</x:f>
      </x:c>
      <x:c r="H40" s="48" t="str">
        <x:f>IF(L40="","",IF(L40&lt;&gt;"OK","CHECK INPUTS",IF(OR(D40="Bank receipt",D40="Cash to bank"),E40,0)))</x:f>
      </x:c>
      <x:c r="I40" s="48" t="str">
        <x:f>IF(L40="","",IF(L40&lt;&gt;"OK","CHECK INPUTS",IF(OR(D40="Bank payment",D40="Bank to cash"),E40,0)))</x:f>
      </x:c>
      <x:c r="J40" s="48" t="str">
        <x:f>IF(L40="","",IF(NOT(ISNUMBER($D$4)),"CHECK OPENING",IF($D$4&lt;0,"CHECK OPENING",IF(COUNTIF($F$11:F40,"CHECK INPUTS")&gt;0,"CHECK INPUTS",$D$4+SUM($F$11:F40)-SUM($G$11:G40)))))</x:f>
      </x:c>
      <x:c r="K40" s="48" t="str">
        <x:f>IF(L40="","",IF(NOT(ISNUMBER($I$4)),"CHECK OPENING",IF(COUNTIF($F$11:F40,"CHECK INPUTS")&gt;0,"CHECK INPUTS",$I$4+SUM($H$11:H40)-SUM($I$11:I40))))</x:f>
      </x:c>
      <x:c r="L40" s="33" t="str">
        <x:f>IF(COUNTA(A40:E40)=0,"",IF(NOT(ISNUMBER(A40)),"CHECK DATE",IF(OR(A40&lt;1,A40&gt;2958465,A40&lt;&gt;INT(A40)),"CHECK DATE",IF(OR(B40="",C40=""),"CHECK REF / DETAILS",IF(COUNTIF($B$11:$B$110,B40)&gt;1,"CHECK DUPLICATE REF",IF(NOT(ISNUMBER(E40)),"CHECK AMOUNT",IF(E40&lt;=0,"CHECK AMOUNT",IF(AND(D40&lt;&gt;"Cash receipt",D40&lt;&gt;"Cash payment",D40&lt;&gt;"Bank receipt",D40&lt;&gt;"Bank payment",D40&lt;&gt;"Cash to bank",D40&lt;&gt;"Bank to cash"),"CHECK MOVEMENT",IF(A40&lt;MAX($A$11:A39),"CHECK DATE ORDER","OK")))))))))</x:f>
      </x:c>
      <x:c r="M40" s="33" t="str">
        <x:f>IF(L40="","",IF(OR(NOT(ISNUMBER(J40)),NOT(ISNUMBER(K40))),"REVIEW INPUTS",IF(J40&lt;0,"CHECK NEGATIVE CASH",IF(K40&lt;0,"REVIEW BANK OVERDRAFT","OK"))))</x:f>
      </x:c>
    </x:row>
    <x:row r="41" ht="26" customHeight="1">
      <x:c r="A41" s="38"/>
      <x:c r="B41" s="40"/>
      <x:c r="C41" s="36"/>
      <x:c r="D41" s="36"/>
      <x:c r="E41" s="46"/>
      <x:c r="F41" s="48" t="str">
        <x:f>IF(L41="","",IF(L41&lt;&gt;"OK","CHECK INPUTS",IF(OR(D41="Cash receipt",D41="Bank to cash"),E41,0)))</x:f>
      </x:c>
      <x:c r="G41" s="48" t="str">
        <x:f>IF(L41="","",IF(L41&lt;&gt;"OK","CHECK INPUTS",IF(OR(D41="Cash payment",D41="Cash to bank"),E41,0)))</x:f>
      </x:c>
      <x:c r="H41" s="48" t="str">
        <x:f>IF(L41="","",IF(L41&lt;&gt;"OK","CHECK INPUTS",IF(OR(D41="Bank receipt",D41="Cash to bank"),E41,0)))</x:f>
      </x:c>
      <x:c r="I41" s="48" t="str">
        <x:f>IF(L41="","",IF(L41&lt;&gt;"OK","CHECK INPUTS",IF(OR(D41="Bank payment",D41="Bank to cash"),E41,0)))</x:f>
      </x:c>
      <x:c r="J41" s="48" t="str">
        <x:f>IF(L41="","",IF(NOT(ISNUMBER($D$4)),"CHECK OPENING",IF($D$4&lt;0,"CHECK OPENING",IF(COUNTIF($F$11:F41,"CHECK INPUTS")&gt;0,"CHECK INPUTS",$D$4+SUM($F$11:F41)-SUM($G$11:G41)))))</x:f>
      </x:c>
      <x:c r="K41" s="48" t="str">
        <x:f>IF(L41="","",IF(NOT(ISNUMBER($I$4)),"CHECK OPENING",IF(COUNTIF($F$11:F41,"CHECK INPUTS")&gt;0,"CHECK INPUTS",$I$4+SUM($H$11:H41)-SUM($I$11:I41))))</x:f>
      </x:c>
      <x:c r="L41" s="33" t="str">
        <x:f>IF(COUNTA(A41:E41)=0,"",IF(NOT(ISNUMBER(A41)),"CHECK DATE",IF(OR(A41&lt;1,A41&gt;2958465,A41&lt;&gt;INT(A41)),"CHECK DATE",IF(OR(B41="",C41=""),"CHECK REF / DETAILS",IF(COUNTIF($B$11:$B$110,B41)&gt;1,"CHECK DUPLICATE REF",IF(NOT(ISNUMBER(E41)),"CHECK AMOUNT",IF(E41&lt;=0,"CHECK AMOUNT",IF(AND(D41&lt;&gt;"Cash receipt",D41&lt;&gt;"Cash payment",D41&lt;&gt;"Bank receipt",D41&lt;&gt;"Bank payment",D41&lt;&gt;"Cash to bank",D41&lt;&gt;"Bank to cash"),"CHECK MOVEMENT",IF(A41&lt;MAX($A$11:A40),"CHECK DATE ORDER","OK")))))))))</x:f>
      </x:c>
      <x:c r="M41" s="33" t="str">
        <x:f>IF(L41="","",IF(OR(NOT(ISNUMBER(J41)),NOT(ISNUMBER(K41))),"REVIEW INPUTS",IF(J41&lt;0,"CHECK NEGATIVE CASH",IF(K41&lt;0,"REVIEW BANK OVERDRAFT","OK"))))</x:f>
      </x:c>
    </x:row>
    <x:row r="42" ht="26" customHeight="1">
      <x:c r="A42" s="38"/>
      <x:c r="B42" s="40"/>
      <x:c r="C42" s="36"/>
      <x:c r="D42" s="36"/>
      <x:c r="E42" s="46"/>
      <x:c r="F42" s="48" t="str">
        <x:f>IF(L42="","",IF(L42&lt;&gt;"OK","CHECK INPUTS",IF(OR(D42="Cash receipt",D42="Bank to cash"),E42,0)))</x:f>
      </x:c>
      <x:c r="G42" s="48" t="str">
        <x:f>IF(L42="","",IF(L42&lt;&gt;"OK","CHECK INPUTS",IF(OR(D42="Cash payment",D42="Cash to bank"),E42,0)))</x:f>
      </x:c>
      <x:c r="H42" s="48" t="str">
        <x:f>IF(L42="","",IF(L42&lt;&gt;"OK","CHECK INPUTS",IF(OR(D42="Bank receipt",D42="Cash to bank"),E42,0)))</x:f>
      </x:c>
      <x:c r="I42" s="48" t="str">
        <x:f>IF(L42="","",IF(L42&lt;&gt;"OK","CHECK INPUTS",IF(OR(D42="Bank payment",D42="Bank to cash"),E42,0)))</x:f>
      </x:c>
      <x:c r="J42" s="48" t="str">
        <x:f>IF(L42="","",IF(NOT(ISNUMBER($D$4)),"CHECK OPENING",IF($D$4&lt;0,"CHECK OPENING",IF(COUNTIF($F$11:F42,"CHECK INPUTS")&gt;0,"CHECK INPUTS",$D$4+SUM($F$11:F42)-SUM($G$11:G42)))))</x:f>
      </x:c>
      <x:c r="K42" s="48" t="str">
        <x:f>IF(L42="","",IF(NOT(ISNUMBER($I$4)),"CHECK OPENING",IF(COUNTIF($F$11:F42,"CHECK INPUTS")&gt;0,"CHECK INPUTS",$I$4+SUM($H$11:H42)-SUM($I$11:I42))))</x:f>
      </x:c>
      <x:c r="L42" s="33" t="str">
        <x:f>IF(COUNTA(A42:E42)=0,"",IF(NOT(ISNUMBER(A42)),"CHECK DATE",IF(OR(A42&lt;1,A42&gt;2958465,A42&lt;&gt;INT(A42)),"CHECK DATE",IF(OR(B42="",C42=""),"CHECK REF / DETAILS",IF(COUNTIF($B$11:$B$110,B42)&gt;1,"CHECK DUPLICATE REF",IF(NOT(ISNUMBER(E42)),"CHECK AMOUNT",IF(E42&lt;=0,"CHECK AMOUNT",IF(AND(D42&lt;&gt;"Cash receipt",D42&lt;&gt;"Cash payment",D42&lt;&gt;"Bank receipt",D42&lt;&gt;"Bank payment",D42&lt;&gt;"Cash to bank",D42&lt;&gt;"Bank to cash"),"CHECK MOVEMENT",IF(A42&lt;MAX($A$11:A41),"CHECK DATE ORDER","OK")))))))))</x:f>
      </x:c>
      <x:c r="M42" s="33" t="str">
        <x:f>IF(L42="","",IF(OR(NOT(ISNUMBER(J42)),NOT(ISNUMBER(K42))),"REVIEW INPUTS",IF(J42&lt;0,"CHECK NEGATIVE CASH",IF(K42&lt;0,"REVIEW BANK OVERDRAFT","OK"))))</x:f>
      </x:c>
    </x:row>
    <x:row r="43" ht="26" customHeight="1">
      <x:c r="A43" s="38"/>
      <x:c r="B43" s="40"/>
      <x:c r="C43" s="36"/>
      <x:c r="D43" s="36"/>
      <x:c r="E43" s="46"/>
      <x:c r="F43" s="48" t="str">
        <x:f>IF(L43="","",IF(L43&lt;&gt;"OK","CHECK INPUTS",IF(OR(D43="Cash receipt",D43="Bank to cash"),E43,0)))</x:f>
      </x:c>
      <x:c r="G43" s="48" t="str">
        <x:f>IF(L43="","",IF(L43&lt;&gt;"OK","CHECK INPUTS",IF(OR(D43="Cash payment",D43="Cash to bank"),E43,0)))</x:f>
      </x:c>
      <x:c r="H43" s="48" t="str">
        <x:f>IF(L43="","",IF(L43&lt;&gt;"OK","CHECK INPUTS",IF(OR(D43="Bank receipt",D43="Cash to bank"),E43,0)))</x:f>
      </x:c>
      <x:c r="I43" s="48" t="str">
        <x:f>IF(L43="","",IF(L43&lt;&gt;"OK","CHECK INPUTS",IF(OR(D43="Bank payment",D43="Bank to cash"),E43,0)))</x:f>
      </x:c>
      <x:c r="J43" s="48" t="str">
        <x:f>IF(L43="","",IF(NOT(ISNUMBER($D$4)),"CHECK OPENING",IF($D$4&lt;0,"CHECK OPENING",IF(COUNTIF($F$11:F43,"CHECK INPUTS")&gt;0,"CHECK INPUTS",$D$4+SUM($F$11:F43)-SUM($G$11:G43)))))</x:f>
      </x:c>
      <x:c r="K43" s="48" t="str">
        <x:f>IF(L43="","",IF(NOT(ISNUMBER($I$4)),"CHECK OPENING",IF(COUNTIF($F$11:F43,"CHECK INPUTS")&gt;0,"CHECK INPUTS",$I$4+SUM($H$11:H43)-SUM($I$11:I43))))</x:f>
      </x:c>
      <x:c r="L43" s="33" t="str">
        <x:f>IF(COUNTA(A43:E43)=0,"",IF(NOT(ISNUMBER(A43)),"CHECK DATE",IF(OR(A43&lt;1,A43&gt;2958465,A43&lt;&gt;INT(A43)),"CHECK DATE",IF(OR(B43="",C43=""),"CHECK REF / DETAILS",IF(COUNTIF($B$11:$B$110,B43)&gt;1,"CHECK DUPLICATE REF",IF(NOT(ISNUMBER(E43)),"CHECK AMOUNT",IF(E43&lt;=0,"CHECK AMOUNT",IF(AND(D43&lt;&gt;"Cash receipt",D43&lt;&gt;"Cash payment",D43&lt;&gt;"Bank receipt",D43&lt;&gt;"Bank payment",D43&lt;&gt;"Cash to bank",D43&lt;&gt;"Bank to cash"),"CHECK MOVEMENT",IF(A43&lt;MAX($A$11:A42),"CHECK DATE ORDER","OK")))))))))</x:f>
      </x:c>
      <x:c r="M43" s="33" t="str">
        <x:f>IF(L43="","",IF(OR(NOT(ISNUMBER(J43)),NOT(ISNUMBER(K43))),"REVIEW INPUTS",IF(J43&lt;0,"CHECK NEGATIVE CASH",IF(K43&lt;0,"REVIEW BANK OVERDRAFT","OK"))))</x:f>
      </x:c>
    </x:row>
    <x:row r="44" ht="26" customHeight="1">
      <x:c r="A44" s="38"/>
      <x:c r="B44" s="40"/>
      <x:c r="C44" s="36"/>
      <x:c r="D44" s="36"/>
      <x:c r="E44" s="46"/>
      <x:c r="F44" s="48" t="str">
        <x:f>IF(L44="","",IF(L44&lt;&gt;"OK","CHECK INPUTS",IF(OR(D44="Cash receipt",D44="Bank to cash"),E44,0)))</x:f>
      </x:c>
      <x:c r="G44" s="48" t="str">
        <x:f>IF(L44="","",IF(L44&lt;&gt;"OK","CHECK INPUTS",IF(OR(D44="Cash payment",D44="Cash to bank"),E44,0)))</x:f>
      </x:c>
      <x:c r="H44" s="48" t="str">
        <x:f>IF(L44="","",IF(L44&lt;&gt;"OK","CHECK INPUTS",IF(OR(D44="Bank receipt",D44="Cash to bank"),E44,0)))</x:f>
      </x:c>
      <x:c r="I44" s="48" t="str">
        <x:f>IF(L44="","",IF(L44&lt;&gt;"OK","CHECK INPUTS",IF(OR(D44="Bank payment",D44="Bank to cash"),E44,0)))</x:f>
      </x:c>
      <x:c r="J44" s="48" t="str">
        <x:f>IF(L44="","",IF(NOT(ISNUMBER($D$4)),"CHECK OPENING",IF($D$4&lt;0,"CHECK OPENING",IF(COUNTIF($F$11:F44,"CHECK INPUTS")&gt;0,"CHECK INPUTS",$D$4+SUM($F$11:F44)-SUM($G$11:G44)))))</x:f>
      </x:c>
      <x:c r="K44" s="48" t="str">
        <x:f>IF(L44="","",IF(NOT(ISNUMBER($I$4)),"CHECK OPENING",IF(COUNTIF($F$11:F44,"CHECK INPUTS")&gt;0,"CHECK INPUTS",$I$4+SUM($H$11:H44)-SUM($I$11:I44))))</x:f>
      </x:c>
      <x:c r="L44" s="33" t="str">
        <x:f>IF(COUNTA(A44:E44)=0,"",IF(NOT(ISNUMBER(A44)),"CHECK DATE",IF(OR(A44&lt;1,A44&gt;2958465,A44&lt;&gt;INT(A44)),"CHECK DATE",IF(OR(B44="",C44=""),"CHECK REF / DETAILS",IF(COUNTIF($B$11:$B$110,B44)&gt;1,"CHECK DUPLICATE REF",IF(NOT(ISNUMBER(E44)),"CHECK AMOUNT",IF(E44&lt;=0,"CHECK AMOUNT",IF(AND(D44&lt;&gt;"Cash receipt",D44&lt;&gt;"Cash payment",D44&lt;&gt;"Bank receipt",D44&lt;&gt;"Bank payment",D44&lt;&gt;"Cash to bank",D44&lt;&gt;"Bank to cash"),"CHECK MOVEMENT",IF(A44&lt;MAX($A$11:A43),"CHECK DATE ORDER","OK")))))))))</x:f>
      </x:c>
      <x:c r="M44" s="33" t="str">
        <x:f>IF(L44="","",IF(OR(NOT(ISNUMBER(J44)),NOT(ISNUMBER(K44))),"REVIEW INPUTS",IF(J44&lt;0,"CHECK NEGATIVE CASH",IF(K44&lt;0,"REVIEW BANK OVERDRAFT","OK"))))</x:f>
      </x:c>
    </x:row>
    <x:row r="45" ht="26" customHeight="1">
      <x:c r="A45" s="38"/>
      <x:c r="B45" s="40"/>
      <x:c r="C45" s="36"/>
      <x:c r="D45" s="36"/>
      <x:c r="E45" s="46"/>
      <x:c r="F45" s="48" t="str">
        <x:f>IF(L45="","",IF(L45&lt;&gt;"OK","CHECK INPUTS",IF(OR(D45="Cash receipt",D45="Bank to cash"),E45,0)))</x:f>
      </x:c>
      <x:c r="G45" s="48" t="str">
        <x:f>IF(L45="","",IF(L45&lt;&gt;"OK","CHECK INPUTS",IF(OR(D45="Cash payment",D45="Cash to bank"),E45,0)))</x:f>
      </x:c>
      <x:c r="H45" s="48" t="str">
        <x:f>IF(L45="","",IF(L45&lt;&gt;"OK","CHECK INPUTS",IF(OR(D45="Bank receipt",D45="Cash to bank"),E45,0)))</x:f>
      </x:c>
      <x:c r="I45" s="48" t="str">
        <x:f>IF(L45="","",IF(L45&lt;&gt;"OK","CHECK INPUTS",IF(OR(D45="Bank payment",D45="Bank to cash"),E45,0)))</x:f>
      </x:c>
      <x:c r="J45" s="48" t="str">
        <x:f>IF(L45="","",IF(NOT(ISNUMBER($D$4)),"CHECK OPENING",IF($D$4&lt;0,"CHECK OPENING",IF(COUNTIF($F$11:F45,"CHECK INPUTS")&gt;0,"CHECK INPUTS",$D$4+SUM($F$11:F45)-SUM($G$11:G45)))))</x:f>
      </x:c>
      <x:c r="K45" s="48" t="str">
        <x:f>IF(L45="","",IF(NOT(ISNUMBER($I$4)),"CHECK OPENING",IF(COUNTIF($F$11:F45,"CHECK INPUTS")&gt;0,"CHECK INPUTS",$I$4+SUM($H$11:H45)-SUM($I$11:I45))))</x:f>
      </x:c>
      <x:c r="L45" s="33" t="str">
        <x:f>IF(COUNTA(A45:E45)=0,"",IF(NOT(ISNUMBER(A45)),"CHECK DATE",IF(OR(A45&lt;1,A45&gt;2958465,A45&lt;&gt;INT(A45)),"CHECK DATE",IF(OR(B45="",C45=""),"CHECK REF / DETAILS",IF(COUNTIF($B$11:$B$110,B45)&gt;1,"CHECK DUPLICATE REF",IF(NOT(ISNUMBER(E45)),"CHECK AMOUNT",IF(E45&lt;=0,"CHECK AMOUNT",IF(AND(D45&lt;&gt;"Cash receipt",D45&lt;&gt;"Cash payment",D45&lt;&gt;"Bank receipt",D45&lt;&gt;"Bank payment",D45&lt;&gt;"Cash to bank",D45&lt;&gt;"Bank to cash"),"CHECK MOVEMENT",IF(A45&lt;MAX($A$11:A44),"CHECK DATE ORDER","OK")))))))))</x:f>
      </x:c>
      <x:c r="M45" s="33" t="str">
        <x:f>IF(L45="","",IF(OR(NOT(ISNUMBER(J45)),NOT(ISNUMBER(K45))),"REVIEW INPUTS",IF(J45&lt;0,"CHECK NEGATIVE CASH",IF(K45&lt;0,"REVIEW BANK OVERDRAFT","OK"))))</x:f>
      </x:c>
    </x:row>
    <x:row r="46" ht="26" customHeight="1">
      <x:c r="A46" s="38"/>
      <x:c r="B46" s="40"/>
      <x:c r="C46" s="36"/>
      <x:c r="D46" s="36"/>
      <x:c r="E46" s="46"/>
      <x:c r="F46" s="48" t="str">
        <x:f>IF(L46="","",IF(L46&lt;&gt;"OK","CHECK INPUTS",IF(OR(D46="Cash receipt",D46="Bank to cash"),E46,0)))</x:f>
      </x:c>
      <x:c r="G46" s="48" t="str">
        <x:f>IF(L46="","",IF(L46&lt;&gt;"OK","CHECK INPUTS",IF(OR(D46="Cash payment",D46="Cash to bank"),E46,0)))</x:f>
      </x:c>
      <x:c r="H46" s="48" t="str">
        <x:f>IF(L46="","",IF(L46&lt;&gt;"OK","CHECK INPUTS",IF(OR(D46="Bank receipt",D46="Cash to bank"),E46,0)))</x:f>
      </x:c>
      <x:c r="I46" s="48" t="str">
        <x:f>IF(L46="","",IF(L46&lt;&gt;"OK","CHECK INPUTS",IF(OR(D46="Bank payment",D46="Bank to cash"),E46,0)))</x:f>
      </x:c>
      <x:c r="J46" s="48" t="str">
        <x:f>IF(L46="","",IF(NOT(ISNUMBER($D$4)),"CHECK OPENING",IF($D$4&lt;0,"CHECK OPENING",IF(COUNTIF($F$11:F46,"CHECK INPUTS")&gt;0,"CHECK INPUTS",$D$4+SUM($F$11:F46)-SUM($G$11:G46)))))</x:f>
      </x:c>
      <x:c r="K46" s="48" t="str">
        <x:f>IF(L46="","",IF(NOT(ISNUMBER($I$4)),"CHECK OPENING",IF(COUNTIF($F$11:F46,"CHECK INPUTS")&gt;0,"CHECK INPUTS",$I$4+SUM($H$11:H46)-SUM($I$11:I46))))</x:f>
      </x:c>
      <x:c r="L46" s="33" t="str">
        <x:f>IF(COUNTA(A46:E46)=0,"",IF(NOT(ISNUMBER(A46)),"CHECK DATE",IF(OR(A46&lt;1,A46&gt;2958465,A46&lt;&gt;INT(A46)),"CHECK DATE",IF(OR(B46="",C46=""),"CHECK REF / DETAILS",IF(COUNTIF($B$11:$B$110,B46)&gt;1,"CHECK DUPLICATE REF",IF(NOT(ISNUMBER(E46)),"CHECK AMOUNT",IF(E46&lt;=0,"CHECK AMOUNT",IF(AND(D46&lt;&gt;"Cash receipt",D46&lt;&gt;"Cash payment",D46&lt;&gt;"Bank receipt",D46&lt;&gt;"Bank payment",D46&lt;&gt;"Cash to bank",D46&lt;&gt;"Bank to cash"),"CHECK MOVEMENT",IF(A46&lt;MAX($A$11:A45),"CHECK DATE ORDER","OK")))))))))</x:f>
      </x:c>
      <x:c r="M46" s="33" t="str">
        <x:f>IF(L46="","",IF(OR(NOT(ISNUMBER(J46)),NOT(ISNUMBER(K46))),"REVIEW INPUTS",IF(J46&lt;0,"CHECK NEGATIVE CASH",IF(K46&lt;0,"REVIEW BANK OVERDRAFT","OK"))))</x:f>
      </x:c>
    </x:row>
    <x:row r="47" ht="26" customHeight="1">
      <x:c r="A47" s="38"/>
      <x:c r="B47" s="40"/>
      <x:c r="C47" s="36"/>
      <x:c r="D47" s="36"/>
      <x:c r="E47" s="46"/>
      <x:c r="F47" s="48" t="str">
        <x:f>IF(L47="","",IF(L47&lt;&gt;"OK","CHECK INPUTS",IF(OR(D47="Cash receipt",D47="Bank to cash"),E47,0)))</x:f>
      </x:c>
      <x:c r="G47" s="48" t="str">
        <x:f>IF(L47="","",IF(L47&lt;&gt;"OK","CHECK INPUTS",IF(OR(D47="Cash payment",D47="Cash to bank"),E47,0)))</x:f>
      </x:c>
      <x:c r="H47" s="48" t="str">
        <x:f>IF(L47="","",IF(L47&lt;&gt;"OK","CHECK INPUTS",IF(OR(D47="Bank receipt",D47="Cash to bank"),E47,0)))</x:f>
      </x:c>
      <x:c r="I47" s="48" t="str">
        <x:f>IF(L47="","",IF(L47&lt;&gt;"OK","CHECK INPUTS",IF(OR(D47="Bank payment",D47="Bank to cash"),E47,0)))</x:f>
      </x:c>
      <x:c r="J47" s="48" t="str">
        <x:f>IF(L47="","",IF(NOT(ISNUMBER($D$4)),"CHECK OPENING",IF($D$4&lt;0,"CHECK OPENING",IF(COUNTIF($F$11:F47,"CHECK INPUTS")&gt;0,"CHECK INPUTS",$D$4+SUM($F$11:F47)-SUM($G$11:G47)))))</x:f>
      </x:c>
      <x:c r="K47" s="48" t="str">
        <x:f>IF(L47="","",IF(NOT(ISNUMBER($I$4)),"CHECK OPENING",IF(COUNTIF($F$11:F47,"CHECK INPUTS")&gt;0,"CHECK INPUTS",$I$4+SUM($H$11:H47)-SUM($I$11:I47))))</x:f>
      </x:c>
      <x:c r="L47" s="33" t="str">
        <x:f>IF(COUNTA(A47:E47)=0,"",IF(NOT(ISNUMBER(A47)),"CHECK DATE",IF(OR(A47&lt;1,A47&gt;2958465,A47&lt;&gt;INT(A47)),"CHECK DATE",IF(OR(B47="",C47=""),"CHECK REF / DETAILS",IF(COUNTIF($B$11:$B$110,B47)&gt;1,"CHECK DUPLICATE REF",IF(NOT(ISNUMBER(E47)),"CHECK AMOUNT",IF(E47&lt;=0,"CHECK AMOUNT",IF(AND(D47&lt;&gt;"Cash receipt",D47&lt;&gt;"Cash payment",D47&lt;&gt;"Bank receipt",D47&lt;&gt;"Bank payment",D47&lt;&gt;"Cash to bank",D47&lt;&gt;"Bank to cash"),"CHECK MOVEMENT",IF(A47&lt;MAX($A$11:A46),"CHECK DATE ORDER","OK")))))))))</x:f>
      </x:c>
      <x:c r="M47" s="33" t="str">
        <x:f>IF(L47="","",IF(OR(NOT(ISNUMBER(J47)),NOT(ISNUMBER(K47))),"REVIEW INPUTS",IF(J47&lt;0,"CHECK NEGATIVE CASH",IF(K47&lt;0,"REVIEW BANK OVERDRAFT","OK"))))</x:f>
      </x:c>
    </x:row>
    <x:row r="48" ht="26" customHeight="1">
      <x:c r="A48" s="38"/>
      <x:c r="B48" s="40"/>
      <x:c r="C48" s="36"/>
      <x:c r="D48" s="36"/>
      <x:c r="E48" s="46"/>
      <x:c r="F48" s="48" t="str">
        <x:f>IF(L48="","",IF(L48&lt;&gt;"OK","CHECK INPUTS",IF(OR(D48="Cash receipt",D48="Bank to cash"),E48,0)))</x:f>
      </x:c>
      <x:c r="G48" s="48" t="str">
        <x:f>IF(L48="","",IF(L48&lt;&gt;"OK","CHECK INPUTS",IF(OR(D48="Cash payment",D48="Cash to bank"),E48,0)))</x:f>
      </x:c>
      <x:c r="H48" s="48" t="str">
        <x:f>IF(L48="","",IF(L48&lt;&gt;"OK","CHECK INPUTS",IF(OR(D48="Bank receipt",D48="Cash to bank"),E48,0)))</x:f>
      </x:c>
      <x:c r="I48" s="48" t="str">
        <x:f>IF(L48="","",IF(L48&lt;&gt;"OK","CHECK INPUTS",IF(OR(D48="Bank payment",D48="Bank to cash"),E48,0)))</x:f>
      </x:c>
      <x:c r="J48" s="48" t="str">
        <x:f>IF(L48="","",IF(NOT(ISNUMBER($D$4)),"CHECK OPENING",IF($D$4&lt;0,"CHECK OPENING",IF(COUNTIF($F$11:F48,"CHECK INPUTS")&gt;0,"CHECK INPUTS",$D$4+SUM($F$11:F48)-SUM($G$11:G48)))))</x:f>
      </x:c>
      <x:c r="K48" s="48" t="str">
        <x:f>IF(L48="","",IF(NOT(ISNUMBER($I$4)),"CHECK OPENING",IF(COUNTIF($F$11:F48,"CHECK INPUTS")&gt;0,"CHECK INPUTS",$I$4+SUM($H$11:H48)-SUM($I$11:I48))))</x:f>
      </x:c>
      <x:c r="L48" s="33" t="str">
        <x:f>IF(COUNTA(A48:E48)=0,"",IF(NOT(ISNUMBER(A48)),"CHECK DATE",IF(OR(A48&lt;1,A48&gt;2958465,A48&lt;&gt;INT(A48)),"CHECK DATE",IF(OR(B48="",C48=""),"CHECK REF / DETAILS",IF(COUNTIF($B$11:$B$110,B48)&gt;1,"CHECK DUPLICATE REF",IF(NOT(ISNUMBER(E48)),"CHECK AMOUNT",IF(E48&lt;=0,"CHECK AMOUNT",IF(AND(D48&lt;&gt;"Cash receipt",D48&lt;&gt;"Cash payment",D48&lt;&gt;"Bank receipt",D48&lt;&gt;"Bank payment",D48&lt;&gt;"Cash to bank",D48&lt;&gt;"Bank to cash"),"CHECK MOVEMENT",IF(A48&lt;MAX($A$11:A47),"CHECK DATE ORDER","OK")))))))))</x:f>
      </x:c>
      <x:c r="M48" s="33" t="str">
        <x:f>IF(L48="","",IF(OR(NOT(ISNUMBER(J48)),NOT(ISNUMBER(K48))),"REVIEW INPUTS",IF(J48&lt;0,"CHECK NEGATIVE CASH",IF(K48&lt;0,"REVIEW BANK OVERDRAFT","OK"))))</x:f>
      </x:c>
    </x:row>
    <x:row r="49" ht="26" customHeight="1">
      <x:c r="A49" s="38"/>
      <x:c r="B49" s="40"/>
      <x:c r="C49" s="36"/>
      <x:c r="D49" s="36"/>
      <x:c r="E49" s="46"/>
      <x:c r="F49" s="48" t="str">
        <x:f>IF(L49="","",IF(L49&lt;&gt;"OK","CHECK INPUTS",IF(OR(D49="Cash receipt",D49="Bank to cash"),E49,0)))</x:f>
      </x:c>
      <x:c r="G49" s="48" t="str">
        <x:f>IF(L49="","",IF(L49&lt;&gt;"OK","CHECK INPUTS",IF(OR(D49="Cash payment",D49="Cash to bank"),E49,0)))</x:f>
      </x:c>
      <x:c r="H49" s="48" t="str">
        <x:f>IF(L49="","",IF(L49&lt;&gt;"OK","CHECK INPUTS",IF(OR(D49="Bank receipt",D49="Cash to bank"),E49,0)))</x:f>
      </x:c>
      <x:c r="I49" s="48" t="str">
        <x:f>IF(L49="","",IF(L49&lt;&gt;"OK","CHECK INPUTS",IF(OR(D49="Bank payment",D49="Bank to cash"),E49,0)))</x:f>
      </x:c>
      <x:c r="J49" s="48" t="str">
        <x:f>IF(L49="","",IF(NOT(ISNUMBER($D$4)),"CHECK OPENING",IF($D$4&lt;0,"CHECK OPENING",IF(COUNTIF($F$11:F49,"CHECK INPUTS")&gt;0,"CHECK INPUTS",$D$4+SUM($F$11:F49)-SUM($G$11:G49)))))</x:f>
      </x:c>
      <x:c r="K49" s="48" t="str">
        <x:f>IF(L49="","",IF(NOT(ISNUMBER($I$4)),"CHECK OPENING",IF(COUNTIF($F$11:F49,"CHECK INPUTS")&gt;0,"CHECK INPUTS",$I$4+SUM($H$11:H49)-SUM($I$11:I49))))</x:f>
      </x:c>
      <x:c r="L49" s="33" t="str">
        <x:f>IF(COUNTA(A49:E49)=0,"",IF(NOT(ISNUMBER(A49)),"CHECK DATE",IF(OR(A49&lt;1,A49&gt;2958465,A49&lt;&gt;INT(A49)),"CHECK DATE",IF(OR(B49="",C49=""),"CHECK REF / DETAILS",IF(COUNTIF($B$11:$B$110,B49)&gt;1,"CHECK DUPLICATE REF",IF(NOT(ISNUMBER(E49)),"CHECK AMOUNT",IF(E49&lt;=0,"CHECK AMOUNT",IF(AND(D49&lt;&gt;"Cash receipt",D49&lt;&gt;"Cash payment",D49&lt;&gt;"Bank receipt",D49&lt;&gt;"Bank payment",D49&lt;&gt;"Cash to bank",D49&lt;&gt;"Bank to cash"),"CHECK MOVEMENT",IF(A49&lt;MAX($A$11:A48),"CHECK DATE ORDER","OK")))))))))</x:f>
      </x:c>
      <x:c r="M49" s="33" t="str">
        <x:f>IF(L49="","",IF(OR(NOT(ISNUMBER(J49)),NOT(ISNUMBER(K49))),"REVIEW INPUTS",IF(J49&lt;0,"CHECK NEGATIVE CASH",IF(K49&lt;0,"REVIEW BANK OVERDRAFT","OK"))))</x:f>
      </x:c>
    </x:row>
    <x:row r="50" ht="26" customHeight="1">
      <x:c r="A50" s="38"/>
      <x:c r="B50" s="40"/>
      <x:c r="C50" s="36"/>
      <x:c r="D50" s="36"/>
      <x:c r="E50" s="46"/>
      <x:c r="F50" s="48" t="str">
        <x:f>IF(L50="","",IF(L50&lt;&gt;"OK","CHECK INPUTS",IF(OR(D50="Cash receipt",D50="Bank to cash"),E50,0)))</x:f>
      </x:c>
      <x:c r="G50" s="48" t="str">
        <x:f>IF(L50="","",IF(L50&lt;&gt;"OK","CHECK INPUTS",IF(OR(D50="Cash payment",D50="Cash to bank"),E50,0)))</x:f>
      </x:c>
      <x:c r="H50" s="48" t="str">
        <x:f>IF(L50="","",IF(L50&lt;&gt;"OK","CHECK INPUTS",IF(OR(D50="Bank receipt",D50="Cash to bank"),E50,0)))</x:f>
      </x:c>
      <x:c r="I50" s="48" t="str">
        <x:f>IF(L50="","",IF(L50&lt;&gt;"OK","CHECK INPUTS",IF(OR(D50="Bank payment",D50="Bank to cash"),E50,0)))</x:f>
      </x:c>
      <x:c r="J50" s="48" t="str">
        <x:f>IF(L50="","",IF(NOT(ISNUMBER($D$4)),"CHECK OPENING",IF($D$4&lt;0,"CHECK OPENING",IF(COUNTIF($F$11:F50,"CHECK INPUTS")&gt;0,"CHECK INPUTS",$D$4+SUM($F$11:F50)-SUM($G$11:G50)))))</x:f>
      </x:c>
      <x:c r="K50" s="48" t="str">
        <x:f>IF(L50="","",IF(NOT(ISNUMBER($I$4)),"CHECK OPENING",IF(COUNTIF($F$11:F50,"CHECK INPUTS")&gt;0,"CHECK INPUTS",$I$4+SUM($H$11:H50)-SUM($I$11:I50))))</x:f>
      </x:c>
      <x:c r="L50" s="33" t="str">
        <x:f>IF(COUNTA(A50:E50)=0,"",IF(NOT(ISNUMBER(A50)),"CHECK DATE",IF(OR(A50&lt;1,A50&gt;2958465,A50&lt;&gt;INT(A50)),"CHECK DATE",IF(OR(B50="",C50=""),"CHECK REF / DETAILS",IF(COUNTIF($B$11:$B$110,B50)&gt;1,"CHECK DUPLICATE REF",IF(NOT(ISNUMBER(E50)),"CHECK AMOUNT",IF(E50&lt;=0,"CHECK AMOUNT",IF(AND(D50&lt;&gt;"Cash receipt",D50&lt;&gt;"Cash payment",D50&lt;&gt;"Bank receipt",D50&lt;&gt;"Bank payment",D50&lt;&gt;"Cash to bank",D50&lt;&gt;"Bank to cash"),"CHECK MOVEMENT",IF(A50&lt;MAX($A$11:A49),"CHECK DATE ORDER","OK")))))))))</x:f>
      </x:c>
      <x:c r="M50" s="33" t="str">
        <x:f>IF(L50="","",IF(OR(NOT(ISNUMBER(J50)),NOT(ISNUMBER(K50))),"REVIEW INPUTS",IF(J50&lt;0,"CHECK NEGATIVE CASH",IF(K50&lt;0,"REVIEW BANK OVERDRAFT","OK"))))</x:f>
      </x:c>
    </x:row>
    <x:row r="51" ht="26" customHeight="1">
      <x:c r="A51" s="38"/>
      <x:c r="B51" s="40"/>
      <x:c r="C51" s="36"/>
      <x:c r="D51" s="36"/>
      <x:c r="E51" s="46"/>
      <x:c r="F51" s="48" t="str">
        <x:f>IF(L51="","",IF(L51&lt;&gt;"OK","CHECK INPUTS",IF(OR(D51="Cash receipt",D51="Bank to cash"),E51,0)))</x:f>
      </x:c>
      <x:c r="G51" s="48" t="str">
        <x:f>IF(L51="","",IF(L51&lt;&gt;"OK","CHECK INPUTS",IF(OR(D51="Cash payment",D51="Cash to bank"),E51,0)))</x:f>
      </x:c>
      <x:c r="H51" s="48" t="str">
        <x:f>IF(L51="","",IF(L51&lt;&gt;"OK","CHECK INPUTS",IF(OR(D51="Bank receipt",D51="Cash to bank"),E51,0)))</x:f>
      </x:c>
      <x:c r="I51" s="48" t="str">
        <x:f>IF(L51="","",IF(L51&lt;&gt;"OK","CHECK INPUTS",IF(OR(D51="Bank payment",D51="Bank to cash"),E51,0)))</x:f>
      </x:c>
      <x:c r="J51" s="48" t="str">
        <x:f>IF(L51="","",IF(NOT(ISNUMBER($D$4)),"CHECK OPENING",IF($D$4&lt;0,"CHECK OPENING",IF(COUNTIF($F$11:F51,"CHECK INPUTS")&gt;0,"CHECK INPUTS",$D$4+SUM($F$11:F51)-SUM($G$11:G51)))))</x:f>
      </x:c>
      <x:c r="K51" s="48" t="str">
        <x:f>IF(L51="","",IF(NOT(ISNUMBER($I$4)),"CHECK OPENING",IF(COUNTIF($F$11:F51,"CHECK INPUTS")&gt;0,"CHECK INPUTS",$I$4+SUM($H$11:H51)-SUM($I$11:I51))))</x:f>
      </x:c>
      <x:c r="L51" s="33" t="str">
        <x:f>IF(COUNTA(A51:E51)=0,"",IF(NOT(ISNUMBER(A51)),"CHECK DATE",IF(OR(A51&lt;1,A51&gt;2958465,A51&lt;&gt;INT(A51)),"CHECK DATE",IF(OR(B51="",C51=""),"CHECK REF / DETAILS",IF(COUNTIF($B$11:$B$110,B51)&gt;1,"CHECK DUPLICATE REF",IF(NOT(ISNUMBER(E51)),"CHECK AMOUNT",IF(E51&lt;=0,"CHECK AMOUNT",IF(AND(D51&lt;&gt;"Cash receipt",D51&lt;&gt;"Cash payment",D51&lt;&gt;"Bank receipt",D51&lt;&gt;"Bank payment",D51&lt;&gt;"Cash to bank",D51&lt;&gt;"Bank to cash"),"CHECK MOVEMENT",IF(A51&lt;MAX($A$11:A50),"CHECK DATE ORDER","OK")))))))))</x:f>
      </x:c>
      <x:c r="M51" s="33" t="str">
        <x:f>IF(L51="","",IF(OR(NOT(ISNUMBER(J51)),NOT(ISNUMBER(K51))),"REVIEW INPUTS",IF(J51&lt;0,"CHECK NEGATIVE CASH",IF(K51&lt;0,"REVIEW BANK OVERDRAFT","OK"))))</x:f>
      </x:c>
    </x:row>
    <x:row r="52" ht="26" customHeight="1">
      <x:c r="A52" s="38"/>
      <x:c r="B52" s="40"/>
      <x:c r="C52" s="36"/>
      <x:c r="D52" s="36"/>
      <x:c r="E52" s="46"/>
      <x:c r="F52" s="48" t="str">
        <x:f>IF(L52="","",IF(L52&lt;&gt;"OK","CHECK INPUTS",IF(OR(D52="Cash receipt",D52="Bank to cash"),E52,0)))</x:f>
      </x:c>
      <x:c r="G52" s="48" t="str">
        <x:f>IF(L52="","",IF(L52&lt;&gt;"OK","CHECK INPUTS",IF(OR(D52="Cash payment",D52="Cash to bank"),E52,0)))</x:f>
      </x:c>
      <x:c r="H52" s="48" t="str">
        <x:f>IF(L52="","",IF(L52&lt;&gt;"OK","CHECK INPUTS",IF(OR(D52="Bank receipt",D52="Cash to bank"),E52,0)))</x:f>
      </x:c>
      <x:c r="I52" s="48" t="str">
        <x:f>IF(L52="","",IF(L52&lt;&gt;"OK","CHECK INPUTS",IF(OR(D52="Bank payment",D52="Bank to cash"),E52,0)))</x:f>
      </x:c>
      <x:c r="J52" s="48" t="str">
        <x:f>IF(L52="","",IF(NOT(ISNUMBER($D$4)),"CHECK OPENING",IF($D$4&lt;0,"CHECK OPENING",IF(COUNTIF($F$11:F52,"CHECK INPUTS")&gt;0,"CHECK INPUTS",$D$4+SUM($F$11:F52)-SUM($G$11:G52)))))</x:f>
      </x:c>
      <x:c r="K52" s="48" t="str">
        <x:f>IF(L52="","",IF(NOT(ISNUMBER($I$4)),"CHECK OPENING",IF(COUNTIF($F$11:F52,"CHECK INPUTS")&gt;0,"CHECK INPUTS",$I$4+SUM($H$11:H52)-SUM($I$11:I52))))</x:f>
      </x:c>
      <x:c r="L52" s="33" t="str">
        <x:f>IF(COUNTA(A52:E52)=0,"",IF(NOT(ISNUMBER(A52)),"CHECK DATE",IF(OR(A52&lt;1,A52&gt;2958465,A52&lt;&gt;INT(A52)),"CHECK DATE",IF(OR(B52="",C52=""),"CHECK REF / DETAILS",IF(COUNTIF($B$11:$B$110,B52)&gt;1,"CHECK DUPLICATE REF",IF(NOT(ISNUMBER(E52)),"CHECK AMOUNT",IF(E52&lt;=0,"CHECK AMOUNT",IF(AND(D52&lt;&gt;"Cash receipt",D52&lt;&gt;"Cash payment",D52&lt;&gt;"Bank receipt",D52&lt;&gt;"Bank payment",D52&lt;&gt;"Cash to bank",D52&lt;&gt;"Bank to cash"),"CHECK MOVEMENT",IF(A52&lt;MAX($A$11:A51),"CHECK DATE ORDER","OK")))))))))</x:f>
      </x:c>
      <x:c r="M52" s="33" t="str">
        <x:f>IF(L52="","",IF(OR(NOT(ISNUMBER(J52)),NOT(ISNUMBER(K52))),"REVIEW INPUTS",IF(J52&lt;0,"CHECK NEGATIVE CASH",IF(K52&lt;0,"REVIEW BANK OVERDRAFT","OK"))))</x:f>
      </x:c>
    </x:row>
    <x:row r="53" ht="26" customHeight="1">
      <x:c r="A53" s="38"/>
      <x:c r="B53" s="40"/>
      <x:c r="C53" s="36"/>
      <x:c r="D53" s="36"/>
      <x:c r="E53" s="46"/>
      <x:c r="F53" s="48" t="str">
        <x:f>IF(L53="","",IF(L53&lt;&gt;"OK","CHECK INPUTS",IF(OR(D53="Cash receipt",D53="Bank to cash"),E53,0)))</x:f>
      </x:c>
      <x:c r="G53" s="48" t="str">
        <x:f>IF(L53="","",IF(L53&lt;&gt;"OK","CHECK INPUTS",IF(OR(D53="Cash payment",D53="Cash to bank"),E53,0)))</x:f>
      </x:c>
      <x:c r="H53" s="48" t="str">
        <x:f>IF(L53="","",IF(L53&lt;&gt;"OK","CHECK INPUTS",IF(OR(D53="Bank receipt",D53="Cash to bank"),E53,0)))</x:f>
      </x:c>
      <x:c r="I53" s="48" t="str">
        <x:f>IF(L53="","",IF(L53&lt;&gt;"OK","CHECK INPUTS",IF(OR(D53="Bank payment",D53="Bank to cash"),E53,0)))</x:f>
      </x:c>
      <x:c r="J53" s="48" t="str">
        <x:f>IF(L53="","",IF(NOT(ISNUMBER($D$4)),"CHECK OPENING",IF($D$4&lt;0,"CHECK OPENING",IF(COUNTIF($F$11:F53,"CHECK INPUTS")&gt;0,"CHECK INPUTS",$D$4+SUM($F$11:F53)-SUM($G$11:G53)))))</x:f>
      </x:c>
      <x:c r="K53" s="48" t="str">
        <x:f>IF(L53="","",IF(NOT(ISNUMBER($I$4)),"CHECK OPENING",IF(COUNTIF($F$11:F53,"CHECK INPUTS")&gt;0,"CHECK INPUTS",$I$4+SUM($H$11:H53)-SUM($I$11:I53))))</x:f>
      </x:c>
      <x:c r="L53" s="33" t="str">
        <x:f>IF(COUNTA(A53:E53)=0,"",IF(NOT(ISNUMBER(A53)),"CHECK DATE",IF(OR(A53&lt;1,A53&gt;2958465,A53&lt;&gt;INT(A53)),"CHECK DATE",IF(OR(B53="",C53=""),"CHECK REF / DETAILS",IF(COUNTIF($B$11:$B$110,B53)&gt;1,"CHECK DUPLICATE REF",IF(NOT(ISNUMBER(E53)),"CHECK AMOUNT",IF(E53&lt;=0,"CHECK AMOUNT",IF(AND(D53&lt;&gt;"Cash receipt",D53&lt;&gt;"Cash payment",D53&lt;&gt;"Bank receipt",D53&lt;&gt;"Bank payment",D53&lt;&gt;"Cash to bank",D53&lt;&gt;"Bank to cash"),"CHECK MOVEMENT",IF(A53&lt;MAX($A$11:A52),"CHECK DATE ORDER","OK")))))))))</x:f>
      </x:c>
      <x:c r="M53" s="33" t="str">
        <x:f>IF(L53="","",IF(OR(NOT(ISNUMBER(J53)),NOT(ISNUMBER(K53))),"REVIEW INPUTS",IF(J53&lt;0,"CHECK NEGATIVE CASH",IF(K53&lt;0,"REVIEW BANK OVERDRAFT","OK"))))</x:f>
      </x:c>
    </x:row>
    <x:row r="54" ht="26" customHeight="1">
      <x:c r="A54" s="38"/>
      <x:c r="B54" s="40"/>
      <x:c r="C54" s="36"/>
      <x:c r="D54" s="36"/>
      <x:c r="E54" s="46"/>
      <x:c r="F54" s="48" t="str">
        <x:f>IF(L54="","",IF(L54&lt;&gt;"OK","CHECK INPUTS",IF(OR(D54="Cash receipt",D54="Bank to cash"),E54,0)))</x:f>
      </x:c>
      <x:c r="G54" s="48" t="str">
        <x:f>IF(L54="","",IF(L54&lt;&gt;"OK","CHECK INPUTS",IF(OR(D54="Cash payment",D54="Cash to bank"),E54,0)))</x:f>
      </x:c>
      <x:c r="H54" s="48" t="str">
        <x:f>IF(L54="","",IF(L54&lt;&gt;"OK","CHECK INPUTS",IF(OR(D54="Bank receipt",D54="Cash to bank"),E54,0)))</x:f>
      </x:c>
      <x:c r="I54" s="48" t="str">
        <x:f>IF(L54="","",IF(L54&lt;&gt;"OK","CHECK INPUTS",IF(OR(D54="Bank payment",D54="Bank to cash"),E54,0)))</x:f>
      </x:c>
      <x:c r="J54" s="48" t="str">
        <x:f>IF(L54="","",IF(NOT(ISNUMBER($D$4)),"CHECK OPENING",IF($D$4&lt;0,"CHECK OPENING",IF(COUNTIF($F$11:F54,"CHECK INPUTS")&gt;0,"CHECK INPUTS",$D$4+SUM($F$11:F54)-SUM($G$11:G54)))))</x:f>
      </x:c>
      <x:c r="K54" s="48" t="str">
        <x:f>IF(L54="","",IF(NOT(ISNUMBER($I$4)),"CHECK OPENING",IF(COUNTIF($F$11:F54,"CHECK INPUTS")&gt;0,"CHECK INPUTS",$I$4+SUM($H$11:H54)-SUM($I$11:I54))))</x:f>
      </x:c>
      <x:c r="L54" s="33" t="str">
        <x:f>IF(COUNTA(A54:E54)=0,"",IF(NOT(ISNUMBER(A54)),"CHECK DATE",IF(OR(A54&lt;1,A54&gt;2958465,A54&lt;&gt;INT(A54)),"CHECK DATE",IF(OR(B54="",C54=""),"CHECK REF / DETAILS",IF(COUNTIF($B$11:$B$110,B54)&gt;1,"CHECK DUPLICATE REF",IF(NOT(ISNUMBER(E54)),"CHECK AMOUNT",IF(E54&lt;=0,"CHECK AMOUNT",IF(AND(D54&lt;&gt;"Cash receipt",D54&lt;&gt;"Cash payment",D54&lt;&gt;"Bank receipt",D54&lt;&gt;"Bank payment",D54&lt;&gt;"Cash to bank",D54&lt;&gt;"Bank to cash"),"CHECK MOVEMENT",IF(A54&lt;MAX($A$11:A53),"CHECK DATE ORDER","OK")))))))))</x:f>
      </x:c>
      <x:c r="M54" s="33" t="str">
        <x:f>IF(L54="","",IF(OR(NOT(ISNUMBER(J54)),NOT(ISNUMBER(K54))),"REVIEW INPUTS",IF(J54&lt;0,"CHECK NEGATIVE CASH",IF(K54&lt;0,"REVIEW BANK OVERDRAFT","OK"))))</x:f>
      </x:c>
    </x:row>
    <x:row r="55" ht="26" customHeight="1">
      <x:c r="A55" s="38"/>
      <x:c r="B55" s="40"/>
      <x:c r="C55" s="36"/>
      <x:c r="D55" s="36"/>
      <x:c r="E55" s="46"/>
      <x:c r="F55" s="48" t="str">
        <x:f>IF(L55="","",IF(L55&lt;&gt;"OK","CHECK INPUTS",IF(OR(D55="Cash receipt",D55="Bank to cash"),E55,0)))</x:f>
      </x:c>
      <x:c r="G55" s="48" t="str">
        <x:f>IF(L55="","",IF(L55&lt;&gt;"OK","CHECK INPUTS",IF(OR(D55="Cash payment",D55="Cash to bank"),E55,0)))</x:f>
      </x:c>
      <x:c r="H55" s="48" t="str">
        <x:f>IF(L55="","",IF(L55&lt;&gt;"OK","CHECK INPUTS",IF(OR(D55="Bank receipt",D55="Cash to bank"),E55,0)))</x:f>
      </x:c>
      <x:c r="I55" s="48" t="str">
        <x:f>IF(L55="","",IF(L55&lt;&gt;"OK","CHECK INPUTS",IF(OR(D55="Bank payment",D55="Bank to cash"),E55,0)))</x:f>
      </x:c>
      <x:c r="J55" s="48" t="str">
        <x:f>IF(L55="","",IF(NOT(ISNUMBER($D$4)),"CHECK OPENING",IF($D$4&lt;0,"CHECK OPENING",IF(COUNTIF($F$11:F55,"CHECK INPUTS")&gt;0,"CHECK INPUTS",$D$4+SUM($F$11:F55)-SUM($G$11:G55)))))</x:f>
      </x:c>
      <x:c r="K55" s="48" t="str">
        <x:f>IF(L55="","",IF(NOT(ISNUMBER($I$4)),"CHECK OPENING",IF(COUNTIF($F$11:F55,"CHECK INPUTS")&gt;0,"CHECK INPUTS",$I$4+SUM($H$11:H55)-SUM($I$11:I55))))</x:f>
      </x:c>
      <x:c r="L55" s="33" t="str">
        <x:f>IF(COUNTA(A55:E55)=0,"",IF(NOT(ISNUMBER(A55)),"CHECK DATE",IF(OR(A55&lt;1,A55&gt;2958465,A55&lt;&gt;INT(A55)),"CHECK DATE",IF(OR(B55="",C55=""),"CHECK REF / DETAILS",IF(COUNTIF($B$11:$B$110,B55)&gt;1,"CHECK DUPLICATE REF",IF(NOT(ISNUMBER(E55)),"CHECK AMOUNT",IF(E55&lt;=0,"CHECK AMOUNT",IF(AND(D55&lt;&gt;"Cash receipt",D55&lt;&gt;"Cash payment",D55&lt;&gt;"Bank receipt",D55&lt;&gt;"Bank payment",D55&lt;&gt;"Cash to bank",D55&lt;&gt;"Bank to cash"),"CHECK MOVEMENT",IF(A55&lt;MAX($A$11:A54),"CHECK DATE ORDER","OK")))))))))</x:f>
      </x:c>
      <x:c r="M55" s="33" t="str">
        <x:f>IF(L55="","",IF(OR(NOT(ISNUMBER(J55)),NOT(ISNUMBER(K55))),"REVIEW INPUTS",IF(J55&lt;0,"CHECK NEGATIVE CASH",IF(K55&lt;0,"REVIEW BANK OVERDRAFT","OK"))))</x:f>
      </x:c>
    </x:row>
    <x:row r="56" ht="26" customHeight="1">
      <x:c r="A56" s="38"/>
      <x:c r="B56" s="40"/>
      <x:c r="C56" s="36"/>
      <x:c r="D56" s="36"/>
      <x:c r="E56" s="46"/>
      <x:c r="F56" s="48" t="str">
        <x:f>IF(L56="","",IF(L56&lt;&gt;"OK","CHECK INPUTS",IF(OR(D56="Cash receipt",D56="Bank to cash"),E56,0)))</x:f>
      </x:c>
      <x:c r="G56" s="48" t="str">
        <x:f>IF(L56="","",IF(L56&lt;&gt;"OK","CHECK INPUTS",IF(OR(D56="Cash payment",D56="Cash to bank"),E56,0)))</x:f>
      </x:c>
      <x:c r="H56" s="48" t="str">
        <x:f>IF(L56="","",IF(L56&lt;&gt;"OK","CHECK INPUTS",IF(OR(D56="Bank receipt",D56="Cash to bank"),E56,0)))</x:f>
      </x:c>
      <x:c r="I56" s="48" t="str">
        <x:f>IF(L56="","",IF(L56&lt;&gt;"OK","CHECK INPUTS",IF(OR(D56="Bank payment",D56="Bank to cash"),E56,0)))</x:f>
      </x:c>
      <x:c r="J56" s="48" t="str">
        <x:f>IF(L56="","",IF(NOT(ISNUMBER($D$4)),"CHECK OPENING",IF($D$4&lt;0,"CHECK OPENING",IF(COUNTIF($F$11:F56,"CHECK INPUTS")&gt;0,"CHECK INPUTS",$D$4+SUM($F$11:F56)-SUM($G$11:G56)))))</x:f>
      </x:c>
      <x:c r="K56" s="48" t="str">
        <x:f>IF(L56="","",IF(NOT(ISNUMBER($I$4)),"CHECK OPENING",IF(COUNTIF($F$11:F56,"CHECK INPUTS")&gt;0,"CHECK INPUTS",$I$4+SUM($H$11:H56)-SUM($I$11:I56))))</x:f>
      </x:c>
      <x:c r="L56" s="33" t="str">
        <x:f>IF(COUNTA(A56:E56)=0,"",IF(NOT(ISNUMBER(A56)),"CHECK DATE",IF(OR(A56&lt;1,A56&gt;2958465,A56&lt;&gt;INT(A56)),"CHECK DATE",IF(OR(B56="",C56=""),"CHECK REF / DETAILS",IF(COUNTIF($B$11:$B$110,B56)&gt;1,"CHECK DUPLICATE REF",IF(NOT(ISNUMBER(E56)),"CHECK AMOUNT",IF(E56&lt;=0,"CHECK AMOUNT",IF(AND(D56&lt;&gt;"Cash receipt",D56&lt;&gt;"Cash payment",D56&lt;&gt;"Bank receipt",D56&lt;&gt;"Bank payment",D56&lt;&gt;"Cash to bank",D56&lt;&gt;"Bank to cash"),"CHECK MOVEMENT",IF(A56&lt;MAX($A$11:A55),"CHECK DATE ORDER","OK")))))))))</x:f>
      </x:c>
      <x:c r="M56" s="33" t="str">
        <x:f>IF(L56="","",IF(OR(NOT(ISNUMBER(J56)),NOT(ISNUMBER(K56))),"REVIEW INPUTS",IF(J56&lt;0,"CHECK NEGATIVE CASH",IF(K56&lt;0,"REVIEW BANK OVERDRAFT","OK"))))</x:f>
      </x:c>
    </x:row>
    <x:row r="57" ht="26" customHeight="1">
      <x:c r="A57" s="38"/>
      <x:c r="B57" s="40"/>
      <x:c r="C57" s="36"/>
      <x:c r="D57" s="36"/>
      <x:c r="E57" s="46"/>
      <x:c r="F57" s="48" t="str">
        <x:f>IF(L57="","",IF(L57&lt;&gt;"OK","CHECK INPUTS",IF(OR(D57="Cash receipt",D57="Bank to cash"),E57,0)))</x:f>
      </x:c>
      <x:c r="G57" s="48" t="str">
        <x:f>IF(L57="","",IF(L57&lt;&gt;"OK","CHECK INPUTS",IF(OR(D57="Cash payment",D57="Cash to bank"),E57,0)))</x:f>
      </x:c>
      <x:c r="H57" s="48" t="str">
        <x:f>IF(L57="","",IF(L57&lt;&gt;"OK","CHECK INPUTS",IF(OR(D57="Bank receipt",D57="Cash to bank"),E57,0)))</x:f>
      </x:c>
      <x:c r="I57" s="48" t="str">
        <x:f>IF(L57="","",IF(L57&lt;&gt;"OK","CHECK INPUTS",IF(OR(D57="Bank payment",D57="Bank to cash"),E57,0)))</x:f>
      </x:c>
      <x:c r="J57" s="48" t="str">
        <x:f>IF(L57="","",IF(NOT(ISNUMBER($D$4)),"CHECK OPENING",IF($D$4&lt;0,"CHECK OPENING",IF(COUNTIF($F$11:F57,"CHECK INPUTS")&gt;0,"CHECK INPUTS",$D$4+SUM($F$11:F57)-SUM($G$11:G57)))))</x:f>
      </x:c>
      <x:c r="K57" s="48" t="str">
        <x:f>IF(L57="","",IF(NOT(ISNUMBER($I$4)),"CHECK OPENING",IF(COUNTIF($F$11:F57,"CHECK INPUTS")&gt;0,"CHECK INPUTS",$I$4+SUM($H$11:H57)-SUM($I$11:I57))))</x:f>
      </x:c>
      <x:c r="L57" s="33" t="str">
        <x:f>IF(COUNTA(A57:E57)=0,"",IF(NOT(ISNUMBER(A57)),"CHECK DATE",IF(OR(A57&lt;1,A57&gt;2958465,A57&lt;&gt;INT(A57)),"CHECK DATE",IF(OR(B57="",C57=""),"CHECK REF / DETAILS",IF(COUNTIF($B$11:$B$110,B57)&gt;1,"CHECK DUPLICATE REF",IF(NOT(ISNUMBER(E57)),"CHECK AMOUNT",IF(E57&lt;=0,"CHECK AMOUNT",IF(AND(D57&lt;&gt;"Cash receipt",D57&lt;&gt;"Cash payment",D57&lt;&gt;"Bank receipt",D57&lt;&gt;"Bank payment",D57&lt;&gt;"Cash to bank",D57&lt;&gt;"Bank to cash"),"CHECK MOVEMENT",IF(A57&lt;MAX($A$11:A56),"CHECK DATE ORDER","OK")))))))))</x:f>
      </x:c>
      <x:c r="M57" s="33" t="str">
        <x:f>IF(L57="","",IF(OR(NOT(ISNUMBER(J57)),NOT(ISNUMBER(K57))),"REVIEW INPUTS",IF(J57&lt;0,"CHECK NEGATIVE CASH",IF(K57&lt;0,"REVIEW BANK OVERDRAFT","OK"))))</x:f>
      </x:c>
    </x:row>
    <x:row r="58" ht="26" customHeight="1">
      <x:c r="A58" s="38"/>
      <x:c r="B58" s="40"/>
      <x:c r="C58" s="36"/>
      <x:c r="D58" s="36"/>
      <x:c r="E58" s="46"/>
      <x:c r="F58" s="48" t="str">
        <x:f>IF(L58="","",IF(L58&lt;&gt;"OK","CHECK INPUTS",IF(OR(D58="Cash receipt",D58="Bank to cash"),E58,0)))</x:f>
      </x:c>
      <x:c r="G58" s="48" t="str">
        <x:f>IF(L58="","",IF(L58&lt;&gt;"OK","CHECK INPUTS",IF(OR(D58="Cash payment",D58="Cash to bank"),E58,0)))</x:f>
      </x:c>
      <x:c r="H58" s="48" t="str">
        <x:f>IF(L58="","",IF(L58&lt;&gt;"OK","CHECK INPUTS",IF(OR(D58="Bank receipt",D58="Cash to bank"),E58,0)))</x:f>
      </x:c>
      <x:c r="I58" s="48" t="str">
        <x:f>IF(L58="","",IF(L58&lt;&gt;"OK","CHECK INPUTS",IF(OR(D58="Bank payment",D58="Bank to cash"),E58,0)))</x:f>
      </x:c>
      <x:c r="J58" s="48" t="str">
        <x:f>IF(L58="","",IF(NOT(ISNUMBER($D$4)),"CHECK OPENING",IF($D$4&lt;0,"CHECK OPENING",IF(COUNTIF($F$11:F58,"CHECK INPUTS")&gt;0,"CHECK INPUTS",$D$4+SUM($F$11:F58)-SUM($G$11:G58)))))</x:f>
      </x:c>
      <x:c r="K58" s="48" t="str">
        <x:f>IF(L58="","",IF(NOT(ISNUMBER($I$4)),"CHECK OPENING",IF(COUNTIF($F$11:F58,"CHECK INPUTS")&gt;0,"CHECK INPUTS",$I$4+SUM($H$11:H58)-SUM($I$11:I58))))</x:f>
      </x:c>
      <x:c r="L58" s="33" t="str">
        <x:f>IF(COUNTA(A58:E58)=0,"",IF(NOT(ISNUMBER(A58)),"CHECK DATE",IF(OR(A58&lt;1,A58&gt;2958465,A58&lt;&gt;INT(A58)),"CHECK DATE",IF(OR(B58="",C58=""),"CHECK REF / DETAILS",IF(COUNTIF($B$11:$B$110,B58)&gt;1,"CHECK DUPLICATE REF",IF(NOT(ISNUMBER(E58)),"CHECK AMOUNT",IF(E58&lt;=0,"CHECK AMOUNT",IF(AND(D58&lt;&gt;"Cash receipt",D58&lt;&gt;"Cash payment",D58&lt;&gt;"Bank receipt",D58&lt;&gt;"Bank payment",D58&lt;&gt;"Cash to bank",D58&lt;&gt;"Bank to cash"),"CHECK MOVEMENT",IF(A58&lt;MAX($A$11:A57),"CHECK DATE ORDER","OK")))))))))</x:f>
      </x:c>
      <x:c r="M58" s="33" t="str">
        <x:f>IF(L58="","",IF(OR(NOT(ISNUMBER(J58)),NOT(ISNUMBER(K58))),"REVIEW INPUTS",IF(J58&lt;0,"CHECK NEGATIVE CASH",IF(K58&lt;0,"REVIEW BANK OVERDRAFT","OK"))))</x:f>
      </x:c>
    </x:row>
    <x:row r="59" ht="26" customHeight="1">
      <x:c r="A59" s="38"/>
      <x:c r="B59" s="40"/>
      <x:c r="C59" s="36"/>
      <x:c r="D59" s="36"/>
      <x:c r="E59" s="46"/>
      <x:c r="F59" s="48" t="str">
        <x:f>IF(L59="","",IF(L59&lt;&gt;"OK","CHECK INPUTS",IF(OR(D59="Cash receipt",D59="Bank to cash"),E59,0)))</x:f>
      </x:c>
      <x:c r="G59" s="48" t="str">
        <x:f>IF(L59="","",IF(L59&lt;&gt;"OK","CHECK INPUTS",IF(OR(D59="Cash payment",D59="Cash to bank"),E59,0)))</x:f>
      </x:c>
      <x:c r="H59" s="48" t="str">
        <x:f>IF(L59="","",IF(L59&lt;&gt;"OK","CHECK INPUTS",IF(OR(D59="Bank receipt",D59="Cash to bank"),E59,0)))</x:f>
      </x:c>
      <x:c r="I59" s="48" t="str">
        <x:f>IF(L59="","",IF(L59&lt;&gt;"OK","CHECK INPUTS",IF(OR(D59="Bank payment",D59="Bank to cash"),E59,0)))</x:f>
      </x:c>
      <x:c r="J59" s="48" t="str">
        <x:f>IF(L59="","",IF(NOT(ISNUMBER($D$4)),"CHECK OPENING",IF($D$4&lt;0,"CHECK OPENING",IF(COUNTIF($F$11:F59,"CHECK INPUTS")&gt;0,"CHECK INPUTS",$D$4+SUM($F$11:F59)-SUM($G$11:G59)))))</x:f>
      </x:c>
      <x:c r="K59" s="48" t="str">
        <x:f>IF(L59="","",IF(NOT(ISNUMBER($I$4)),"CHECK OPENING",IF(COUNTIF($F$11:F59,"CHECK INPUTS")&gt;0,"CHECK INPUTS",$I$4+SUM($H$11:H59)-SUM($I$11:I59))))</x:f>
      </x:c>
      <x:c r="L59" s="33" t="str">
        <x:f>IF(COUNTA(A59:E59)=0,"",IF(NOT(ISNUMBER(A59)),"CHECK DATE",IF(OR(A59&lt;1,A59&gt;2958465,A59&lt;&gt;INT(A59)),"CHECK DATE",IF(OR(B59="",C59=""),"CHECK REF / DETAILS",IF(COUNTIF($B$11:$B$110,B59)&gt;1,"CHECK DUPLICATE REF",IF(NOT(ISNUMBER(E59)),"CHECK AMOUNT",IF(E59&lt;=0,"CHECK AMOUNT",IF(AND(D59&lt;&gt;"Cash receipt",D59&lt;&gt;"Cash payment",D59&lt;&gt;"Bank receipt",D59&lt;&gt;"Bank payment",D59&lt;&gt;"Cash to bank",D59&lt;&gt;"Bank to cash"),"CHECK MOVEMENT",IF(A59&lt;MAX($A$11:A58),"CHECK DATE ORDER","OK")))))))))</x:f>
      </x:c>
      <x:c r="M59" s="33" t="str">
        <x:f>IF(L59="","",IF(OR(NOT(ISNUMBER(J59)),NOT(ISNUMBER(K59))),"REVIEW INPUTS",IF(J59&lt;0,"CHECK NEGATIVE CASH",IF(K59&lt;0,"REVIEW BANK OVERDRAFT","OK"))))</x:f>
      </x:c>
    </x:row>
    <x:row r="60" ht="26" customHeight="1">
      <x:c r="A60" s="38"/>
      <x:c r="B60" s="40"/>
      <x:c r="C60" s="36"/>
      <x:c r="D60" s="36"/>
      <x:c r="E60" s="46"/>
      <x:c r="F60" s="48" t="str">
        <x:f>IF(L60="","",IF(L60&lt;&gt;"OK","CHECK INPUTS",IF(OR(D60="Cash receipt",D60="Bank to cash"),E60,0)))</x:f>
      </x:c>
      <x:c r="G60" s="48" t="str">
        <x:f>IF(L60="","",IF(L60&lt;&gt;"OK","CHECK INPUTS",IF(OR(D60="Cash payment",D60="Cash to bank"),E60,0)))</x:f>
      </x:c>
      <x:c r="H60" s="48" t="str">
        <x:f>IF(L60="","",IF(L60&lt;&gt;"OK","CHECK INPUTS",IF(OR(D60="Bank receipt",D60="Cash to bank"),E60,0)))</x:f>
      </x:c>
      <x:c r="I60" s="48" t="str">
        <x:f>IF(L60="","",IF(L60&lt;&gt;"OK","CHECK INPUTS",IF(OR(D60="Bank payment",D60="Bank to cash"),E60,0)))</x:f>
      </x:c>
      <x:c r="J60" s="48" t="str">
        <x:f>IF(L60="","",IF(NOT(ISNUMBER($D$4)),"CHECK OPENING",IF($D$4&lt;0,"CHECK OPENING",IF(COUNTIF($F$11:F60,"CHECK INPUTS")&gt;0,"CHECK INPUTS",$D$4+SUM($F$11:F60)-SUM($G$11:G60)))))</x:f>
      </x:c>
      <x:c r="K60" s="48" t="str">
        <x:f>IF(L60="","",IF(NOT(ISNUMBER($I$4)),"CHECK OPENING",IF(COUNTIF($F$11:F60,"CHECK INPUTS")&gt;0,"CHECK INPUTS",$I$4+SUM($H$11:H60)-SUM($I$11:I60))))</x:f>
      </x:c>
      <x:c r="L60" s="33" t="str">
        <x:f>IF(COUNTA(A60:E60)=0,"",IF(NOT(ISNUMBER(A60)),"CHECK DATE",IF(OR(A60&lt;1,A60&gt;2958465,A60&lt;&gt;INT(A60)),"CHECK DATE",IF(OR(B60="",C60=""),"CHECK REF / DETAILS",IF(COUNTIF($B$11:$B$110,B60)&gt;1,"CHECK DUPLICATE REF",IF(NOT(ISNUMBER(E60)),"CHECK AMOUNT",IF(E60&lt;=0,"CHECK AMOUNT",IF(AND(D60&lt;&gt;"Cash receipt",D60&lt;&gt;"Cash payment",D60&lt;&gt;"Bank receipt",D60&lt;&gt;"Bank payment",D60&lt;&gt;"Cash to bank",D60&lt;&gt;"Bank to cash"),"CHECK MOVEMENT",IF(A60&lt;MAX($A$11:A59),"CHECK DATE ORDER","OK")))))))))</x:f>
      </x:c>
      <x:c r="M60" s="33" t="str">
        <x:f>IF(L60="","",IF(OR(NOT(ISNUMBER(J60)),NOT(ISNUMBER(K60))),"REVIEW INPUTS",IF(J60&lt;0,"CHECK NEGATIVE CASH",IF(K60&lt;0,"REVIEW BANK OVERDRAFT","OK"))))</x:f>
      </x:c>
    </x:row>
    <x:row r="61" ht="26" customHeight="1">
      <x:c r="A61" s="38"/>
      <x:c r="B61" s="40"/>
      <x:c r="C61" s="36"/>
      <x:c r="D61" s="36"/>
      <x:c r="E61" s="46"/>
      <x:c r="F61" s="48" t="str">
        <x:f>IF(L61="","",IF(L61&lt;&gt;"OK","CHECK INPUTS",IF(OR(D61="Cash receipt",D61="Bank to cash"),E61,0)))</x:f>
      </x:c>
      <x:c r="G61" s="48" t="str">
        <x:f>IF(L61="","",IF(L61&lt;&gt;"OK","CHECK INPUTS",IF(OR(D61="Cash payment",D61="Cash to bank"),E61,0)))</x:f>
      </x:c>
      <x:c r="H61" s="48" t="str">
        <x:f>IF(L61="","",IF(L61&lt;&gt;"OK","CHECK INPUTS",IF(OR(D61="Bank receipt",D61="Cash to bank"),E61,0)))</x:f>
      </x:c>
      <x:c r="I61" s="48" t="str">
        <x:f>IF(L61="","",IF(L61&lt;&gt;"OK","CHECK INPUTS",IF(OR(D61="Bank payment",D61="Bank to cash"),E61,0)))</x:f>
      </x:c>
      <x:c r="J61" s="48" t="str">
        <x:f>IF(L61="","",IF(NOT(ISNUMBER($D$4)),"CHECK OPENING",IF($D$4&lt;0,"CHECK OPENING",IF(COUNTIF($F$11:F61,"CHECK INPUTS")&gt;0,"CHECK INPUTS",$D$4+SUM($F$11:F61)-SUM($G$11:G61)))))</x:f>
      </x:c>
      <x:c r="K61" s="48" t="str">
        <x:f>IF(L61="","",IF(NOT(ISNUMBER($I$4)),"CHECK OPENING",IF(COUNTIF($F$11:F61,"CHECK INPUTS")&gt;0,"CHECK INPUTS",$I$4+SUM($H$11:H61)-SUM($I$11:I61))))</x:f>
      </x:c>
      <x:c r="L61" s="33" t="str">
        <x:f>IF(COUNTA(A61:E61)=0,"",IF(NOT(ISNUMBER(A61)),"CHECK DATE",IF(OR(A61&lt;1,A61&gt;2958465,A61&lt;&gt;INT(A61)),"CHECK DATE",IF(OR(B61="",C61=""),"CHECK REF / DETAILS",IF(COUNTIF($B$11:$B$110,B61)&gt;1,"CHECK DUPLICATE REF",IF(NOT(ISNUMBER(E61)),"CHECK AMOUNT",IF(E61&lt;=0,"CHECK AMOUNT",IF(AND(D61&lt;&gt;"Cash receipt",D61&lt;&gt;"Cash payment",D61&lt;&gt;"Bank receipt",D61&lt;&gt;"Bank payment",D61&lt;&gt;"Cash to bank",D61&lt;&gt;"Bank to cash"),"CHECK MOVEMENT",IF(A61&lt;MAX($A$11:A60),"CHECK DATE ORDER","OK")))))))))</x:f>
      </x:c>
      <x:c r="M61" s="33" t="str">
        <x:f>IF(L61="","",IF(OR(NOT(ISNUMBER(J61)),NOT(ISNUMBER(K61))),"REVIEW INPUTS",IF(J61&lt;0,"CHECK NEGATIVE CASH",IF(K61&lt;0,"REVIEW BANK OVERDRAFT","OK"))))</x:f>
      </x:c>
    </x:row>
    <x:row r="62" ht="26" customHeight="1">
      <x:c r="A62" s="38"/>
      <x:c r="B62" s="40"/>
      <x:c r="C62" s="36"/>
      <x:c r="D62" s="36"/>
      <x:c r="E62" s="46"/>
      <x:c r="F62" s="48" t="str">
        <x:f>IF(L62="","",IF(L62&lt;&gt;"OK","CHECK INPUTS",IF(OR(D62="Cash receipt",D62="Bank to cash"),E62,0)))</x:f>
      </x:c>
      <x:c r="G62" s="48" t="str">
        <x:f>IF(L62="","",IF(L62&lt;&gt;"OK","CHECK INPUTS",IF(OR(D62="Cash payment",D62="Cash to bank"),E62,0)))</x:f>
      </x:c>
      <x:c r="H62" s="48" t="str">
        <x:f>IF(L62="","",IF(L62&lt;&gt;"OK","CHECK INPUTS",IF(OR(D62="Bank receipt",D62="Cash to bank"),E62,0)))</x:f>
      </x:c>
      <x:c r="I62" s="48" t="str">
        <x:f>IF(L62="","",IF(L62&lt;&gt;"OK","CHECK INPUTS",IF(OR(D62="Bank payment",D62="Bank to cash"),E62,0)))</x:f>
      </x:c>
      <x:c r="J62" s="48" t="str">
        <x:f>IF(L62="","",IF(NOT(ISNUMBER($D$4)),"CHECK OPENING",IF($D$4&lt;0,"CHECK OPENING",IF(COUNTIF($F$11:F62,"CHECK INPUTS")&gt;0,"CHECK INPUTS",$D$4+SUM($F$11:F62)-SUM($G$11:G62)))))</x:f>
      </x:c>
      <x:c r="K62" s="48" t="str">
        <x:f>IF(L62="","",IF(NOT(ISNUMBER($I$4)),"CHECK OPENING",IF(COUNTIF($F$11:F62,"CHECK INPUTS")&gt;0,"CHECK INPUTS",$I$4+SUM($H$11:H62)-SUM($I$11:I62))))</x:f>
      </x:c>
      <x:c r="L62" s="33" t="str">
        <x:f>IF(COUNTA(A62:E62)=0,"",IF(NOT(ISNUMBER(A62)),"CHECK DATE",IF(OR(A62&lt;1,A62&gt;2958465,A62&lt;&gt;INT(A62)),"CHECK DATE",IF(OR(B62="",C62=""),"CHECK REF / DETAILS",IF(COUNTIF($B$11:$B$110,B62)&gt;1,"CHECK DUPLICATE REF",IF(NOT(ISNUMBER(E62)),"CHECK AMOUNT",IF(E62&lt;=0,"CHECK AMOUNT",IF(AND(D62&lt;&gt;"Cash receipt",D62&lt;&gt;"Cash payment",D62&lt;&gt;"Bank receipt",D62&lt;&gt;"Bank payment",D62&lt;&gt;"Cash to bank",D62&lt;&gt;"Bank to cash"),"CHECK MOVEMENT",IF(A62&lt;MAX($A$11:A61),"CHECK DATE ORDER","OK")))))))))</x:f>
      </x:c>
      <x:c r="M62" s="33" t="str">
        <x:f>IF(L62="","",IF(OR(NOT(ISNUMBER(J62)),NOT(ISNUMBER(K62))),"REVIEW INPUTS",IF(J62&lt;0,"CHECK NEGATIVE CASH",IF(K62&lt;0,"REVIEW BANK OVERDRAFT","OK"))))</x:f>
      </x:c>
    </x:row>
    <x:row r="63" ht="26" customHeight="1">
      <x:c r="A63" s="38"/>
      <x:c r="B63" s="40"/>
      <x:c r="C63" s="36"/>
      <x:c r="D63" s="36"/>
      <x:c r="E63" s="46"/>
      <x:c r="F63" s="48" t="str">
        <x:f>IF(L63="","",IF(L63&lt;&gt;"OK","CHECK INPUTS",IF(OR(D63="Cash receipt",D63="Bank to cash"),E63,0)))</x:f>
      </x:c>
      <x:c r="G63" s="48" t="str">
        <x:f>IF(L63="","",IF(L63&lt;&gt;"OK","CHECK INPUTS",IF(OR(D63="Cash payment",D63="Cash to bank"),E63,0)))</x:f>
      </x:c>
      <x:c r="H63" s="48" t="str">
        <x:f>IF(L63="","",IF(L63&lt;&gt;"OK","CHECK INPUTS",IF(OR(D63="Bank receipt",D63="Cash to bank"),E63,0)))</x:f>
      </x:c>
      <x:c r="I63" s="48" t="str">
        <x:f>IF(L63="","",IF(L63&lt;&gt;"OK","CHECK INPUTS",IF(OR(D63="Bank payment",D63="Bank to cash"),E63,0)))</x:f>
      </x:c>
      <x:c r="J63" s="48" t="str">
        <x:f>IF(L63="","",IF(NOT(ISNUMBER($D$4)),"CHECK OPENING",IF($D$4&lt;0,"CHECK OPENING",IF(COUNTIF($F$11:F63,"CHECK INPUTS")&gt;0,"CHECK INPUTS",$D$4+SUM($F$11:F63)-SUM($G$11:G63)))))</x:f>
      </x:c>
      <x:c r="K63" s="48" t="str">
        <x:f>IF(L63="","",IF(NOT(ISNUMBER($I$4)),"CHECK OPENING",IF(COUNTIF($F$11:F63,"CHECK INPUTS")&gt;0,"CHECK INPUTS",$I$4+SUM($H$11:H63)-SUM($I$11:I63))))</x:f>
      </x:c>
      <x:c r="L63" s="33" t="str">
        <x:f>IF(COUNTA(A63:E63)=0,"",IF(NOT(ISNUMBER(A63)),"CHECK DATE",IF(OR(A63&lt;1,A63&gt;2958465,A63&lt;&gt;INT(A63)),"CHECK DATE",IF(OR(B63="",C63=""),"CHECK REF / DETAILS",IF(COUNTIF($B$11:$B$110,B63)&gt;1,"CHECK DUPLICATE REF",IF(NOT(ISNUMBER(E63)),"CHECK AMOUNT",IF(E63&lt;=0,"CHECK AMOUNT",IF(AND(D63&lt;&gt;"Cash receipt",D63&lt;&gt;"Cash payment",D63&lt;&gt;"Bank receipt",D63&lt;&gt;"Bank payment",D63&lt;&gt;"Cash to bank",D63&lt;&gt;"Bank to cash"),"CHECK MOVEMENT",IF(A63&lt;MAX($A$11:A62),"CHECK DATE ORDER","OK")))))))))</x:f>
      </x:c>
      <x:c r="M63" s="33" t="str">
        <x:f>IF(L63="","",IF(OR(NOT(ISNUMBER(J63)),NOT(ISNUMBER(K63))),"REVIEW INPUTS",IF(J63&lt;0,"CHECK NEGATIVE CASH",IF(K63&lt;0,"REVIEW BANK OVERDRAFT","OK"))))</x:f>
      </x:c>
    </x:row>
    <x:row r="64" ht="26" customHeight="1">
      <x:c r="A64" s="38"/>
      <x:c r="B64" s="40"/>
      <x:c r="C64" s="36"/>
      <x:c r="D64" s="36"/>
      <x:c r="E64" s="46"/>
      <x:c r="F64" s="48" t="str">
        <x:f>IF(L64="","",IF(L64&lt;&gt;"OK","CHECK INPUTS",IF(OR(D64="Cash receipt",D64="Bank to cash"),E64,0)))</x:f>
      </x:c>
      <x:c r="G64" s="48" t="str">
        <x:f>IF(L64="","",IF(L64&lt;&gt;"OK","CHECK INPUTS",IF(OR(D64="Cash payment",D64="Cash to bank"),E64,0)))</x:f>
      </x:c>
      <x:c r="H64" s="48" t="str">
        <x:f>IF(L64="","",IF(L64&lt;&gt;"OK","CHECK INPUTS",IF(OR(D64="Bank receipt",D64="Cash to bank"),E64,0)))</x:f>
      </x:c>
      <x:c r="I64" s="48" t="str">
        <x:f>IF(L64="","",IF(L64&lt;&gt;"OK","CHECK INPUTS",IF(OR(D64="Bank payment",D64="Bank to cash"),E64,0)))</x:f>
      </x:c>
      <x:c r="J64" s="48" t="str">
        <x:f>IF(L64="","",IF(NOT(ISNUMBER($D$4)),"CHECK OPENING",IF($D$4&lt;0,"CHECK OPENING",IF(COUNTIF($F$11:F64,"CHECK INPUTS")&gt;0,"CHECK INPUTS",$D$4+SUM($F$11:F64)-SUM($G$11:G64)))))</x:f>
      </x:c>
      <x:c r="K64" s="48" t="str">
        <x:f>IF(L64="","",IF(NOT(ISNUMBER($I$4)),"CHECK OPENING",IF(COUNTIF($F$11:F64,"CHECK INPUTS")&gt;0,"CHECK INPUTS",$I$4+SUM($H$11:H64)-SUM($I$11:I64))))</x:f>
      </x:c>
      <x:c r="L64" s="33" t="str">
        <x:f>IF(COUNTA(A64:E64)=0,"",IF(NOT(ISNUMBER(A64)),"CHECK DATE",IF(OR(A64&lt;1,A64&gt;2958465,A64&lt;&gt;INT(A64)),"CHECK DATE",IF(OR(B64="",C64=""),"CHECK REF / DETAILS",IF(COUNTIF($B$11:$B$110,B64)&gt;1,"CHECK DUPLICATE REF",IF(NOT(ISNUMBER(E64)),"CHECK AMOUNT",IF(E64&lt;=0,"CHECK AMOUNT",IF(AND(D64&lt;&gt;"Cash receipt",D64&lt;&gt;"Cash payment",D64&lt;&gt;"Bank receipt",D64&lt;&gt;"Bank payment",D64&lt;&gt;"Cash to bank",D64&lt;&gt;"Bank to cash"),"CHECK MOVEMENT",IF(A64&lt;MAX($A$11:A63),"CHECK DATE ORDER","OK")))))))))</x:f>
      </x:c>
      <x:c r="M64" s="33" t="str">
        <x:f>IF(L64="","",IF(OR(NOT(ISNUMBER(J64)),NOT(ISNUMBER(K64))),"REVIEW INPUTS",IF(J64&lt;0,"CHECK NEGATIVE CASH",IF(K64&lt;0,"REVIEW BANK OVERDRAFT","OK"))))</x:f>
      </x:c>
    </x:row>
    <x:row r="65" ht="26" customHeight="1">
      <x:c r="A65" s="38"/>
      <x:c r="B65" s="40"/>
      <x:c r="C65" s="36"/>
      <x:c r="D65" s="36"/>
      <x:c r="E65" s="46"/>
      <x:c r="F65" s="48" t="str">
        <x:f>IF(L65="","",IF(L65&lt;&gt;"OK","CHECK INPUTS",IF(OR(D65="Cash receipt",D65="Bank to cash"),E65,0)))</x:f>
      </x:c>
      <x:c r="G65" s="48" t="str">
        <x:f>IF(L65="","",IF(L65&lt;&gt;"OK","CHECK INPUTS",IF(OR(D65="Cash payment",D65="Cash to bank"),E65,0)))</x:f>
      </x:c>
      <x:c r="H65" s="48" t="str">
        <x:f>IF(L65="","",IF(L65&lt;&gt;"OK","CHECK INPUTS",IF(OR(D65="Bank receipt",D65="Cash to bank"),E65,0)))</x:f>
      </x:c>
      <x:c r="I65" s="48" t="str">
        <x:f>IF(L65="","",IF(L65&lt;&gt;"OK","CHECK INPUTS",IF(OR(D65="Bank payment",D65="Bank to cash"),E65,0)))</x:f>
      </x:c>
      <x:c r="J65" s="48" t="str">
        <x:f>IF(L65="","",IF(NOT(ISNUMBER($D$4)),"CHECK OPENING",IF($D$4&lt;0,"CHECK OPENING",IF(COUNTIF($F$11:F65,"CHECK INPUTS")&gt;0,"CHECK INPUTS",$D$4+SUM($F$11:F65)-SUM($G$11:G65)))))</x:f>
      </x:c>
      <x:c r="K65" s="48" t="str">
        <x:f>IF(L65="","",IF(NOT(ISNUMBER($I$4)),"CHECK OPENING",IF(COUNTIF($F$11:F65,"CHECK INPUTS")&gt;0,"CHECK INPUTS",$I$4+SUM($H$11:H65)-SUM($I$11:I65))))</x:f>
      </x:c>
      <x:c r="L65" s="33" t="str">
        <x:f>IF(COUNTA(A65:E65)=0,"",IF(NOT(ISNUMBER(A65)),"CHECK DATE",IF(OR(A65&lt;1,A65&gt;2958465,A65&lt;&gt;INT(A65)),"CHECK DATE",IF(OR(B65="",C65=""),"CHECK REF / DETAILS",IF(COUNTIF($B$11:$B$110,B65)&gt;1,"CHECK DUPLICATE REF",IF(NOT(ISNUMBER(E65)),"CHECK AMOUNT",IF(E65&lt;=0,"CHECK AMOUNT",IF(AND(D65&lt;&gt;"Cash receipt",D65&lt;&gt;"Cash payment",D65&lt;&gt;"Bank receipt",D65&lt;&gt;"Bank payment",D65&lt;&gt;"Cash to bank",D65&lt;&gt;"Bank to cash"),"CHECK MOVEMENT",IF(A65&lt;MAX($A$11:A64),"CHECK DATE ORDER","OK")))))))))</x:f>
      </x:c>
      <x:c r="M65" s="33" t="str">
        <x:f>IF(L65="","",IF(OR(NOT(ISNUMBER(J65)),NOT(ISNUMBER(K65))),"REVIEW INPUTS",IF(J65&lt;0,"CHECK NEGATIVE CASH",IF(K65&lt;0,"REVIEW BANK OVERDRAFT","OK"))))</x:f>
      </x:c>
    </x:row>
    <x:row r="66" ht="26" customHeight="1">
      <x:c r="A66" s="38"/>
      <x:c r="B66" s="40"/>
      <x:c r="C66" s="36"/>
      <x:c r="D66" s="36"/>
      <x:c r="E66" s="46"/>
      <x:c r="F66" s="48" t="str">
        <x:f>IF(L66="","",IF(L66&lt;&gt;"OK","CHECK INPUTS",IF(OR(D66="Cash receipt",D66="Bank to cash"),E66,0)))</x:f>
      </x:c>
      <x:c r="G66" s="48" t="str">
        <x:f>IF(L66="","",IF(L66&lt;&gt;"OK","CHECK INPUTS",IF(OR(D66="Cash payment",D66="Cash to bank"),E66,0)))</x:f>
      </x:c>
      <x:c r="H66" s="48" t="str">
        <x:f>IF(L66="","",IF(L66&lt;&gt;"OK","CHECK INPUTS",IF(OR(D66="Bank receipt",D66="Cash to bank"),E66,0)))</x:f>
      </x:c>
      <x:c r="I66" s="48" t="str">
        <x:f>IF(L66="","",IF(L66&lt;&gt;"OK","CHECK INPUTS",IF(OR(D66="Bank payment",D66="Bank to cash"),E66,0)))</x:f>
      </x:c>
      <x:c r="J66" s="48" t="str">
        <x:f>IF(L66="","",IF(NOT(ISNUMBER($D$4)),"CHECK OPENING",IF($D$4&lt;0,"CHECK OPENING",IF(COUNTIF($F$11:F66,"CHECK INPUTS")&gt;0,"CHECK INPUTS",$D$4+SUM($F$11:F66)-SUM($G$11:G66)))))</x:f>
      </x:c>
      <x:c r="K66" s="48" t="str">
        <x:f>IF(L66="","",IF(NOT(ISNUMBER($I$4)),"CHECK OPENING",IF(COUNTIF($F$11:F66,"CHECK INPUTS")&gt;0,"CHECK INPUTS",$I$4+SUM($H$11:H66)-SUM($I$11:I66))))</x:f>
      </x:c>
      <x:c r="L66" s="33" t="str">
        <x:f>IF(COUNTA(A66:E66)=0,"",IF(NOT(ISNUMBER(A66)),"CHECK DATE",IF(OR(A66&lt;1,A66&gt;2958465,A66&lt;&gt;INT(A66)),"CHECK DATE",IF(OR(B66="",C66=""),"CHECK REF / DETAILS",IF(COUNTIF($B$11:$B$110,B66)&gt;1,"CHECK DUPLICATE REF",IF(NOT(ISNUMBER(E66)),"CHECK AMOUNT",IF(E66&lt;=0,"CHECK AMOUNT",IF(AND(D66&lt;&gt;"Cash receipt",D66&lt;&gt;"Cash payment",D66&lt;&gt;"Bank receipt",D66&lt;&gt;"Bank payment",D66&lt;&gt;"Cash to bank",D66&lt;&gt;"Bank to cash"),"CHECK MOVEMENT",IF(A66&lt;MAX($A$11:A65),"CHECK DATE ORDER","OK")))))))))</x:f>
      </x:c>
      <x:c r="M66" s="33" t="str">
        <x:f>IF(L66="","",IF(OR(NOT(ISNUMBER(J66)),NOT(ISNUMBER(K66))),"REVIEW INPUTS",IF(J66&lt;0,"CHECK NEGATIVE CASH",IF(K66&lt;0,"REVIEW BANK OVERDRAFT","OK"))))</x:f>
      </x:c>
    </x:row>
    <x:row r="67" ht="26" customHeight="1">
      <x:c r="A67" s="38"/>
      <x:c r="B67" s="40"/>
      <x:c r="C67" s="36"/>
      <x:c r="D67" s="36"/>
      <x:c r="E67" s="46"/>
      <x:c r="F67" s="48" t="str">
        <x:f>IF(L67="","",IF(L67&lt;&gt;"OK","CHECK INPUTS",IF(OR(D67="Cash receipt",D67="Bank to cash"),E67,0)))</x:f>
      </x:c>
      <x:c r="G67" s="48" t="str">
        <x:f>IF(L67="","",IF(L67&lt;&gt;"OK","CHECK INPUTS",IF(OR(D67="Cash payment",D67="Cash to bank"),E67,0)))</x:f>
      </x:c>
      <x:c r="H67" s="48" t="str">
        <x:f>IF(L67="","",IF(L67&lt;&gt;"OK","CHECK INPUTS",IF(OR(D67="Bank receipt",D67="Cash to bank"),E67,0)))</x:f>
      </x:c>
      <x:c r="I67" s="48" t="str">
        <x:f>IF(L67="","",IF(L67&lt;&gt;"OK","CHECK INPUTS",IF(OR(D67="Bank payment",D67="Bank to cash"),E67,0)))</x:f>
      </x:c>
      <x:c r="J67" s="48" t="str">
        <x:f>IF(L67="","",IF(NOT(ISNUMBER($D$4)),"CHECK OPENING",IF($D$4&lt;0,"CHECK OPENING",IF(COUNTIF($F$11:F67,"CHECK INPUTS")&gt;0,"CHECK INPUTS",$D$4+SUM($F$11:F67)-SUM($G$11:G67)))))</x:f>
      </x:c>
      <x:c r="K67" s="48" t="str">
        <x:f>IF(L67="","",IF(NOT(ISNUMBER($I$4)),"CHECK OPENING",IF(COUNTIF($F$11:F67,"CHECK INPUTS")&gt;0,"CHECK INPUTS",$I$4+SUM($H$11:H67)-SUM($I$11:I67))))</x:f>
      </x:c>
      <x:c r="L67" s="33" t="str">
        <x:f>IF(COUNTA(A67:E67)=0,"",IF(NOT(ISNUMBER(A67)),"CHECK DATE",IF(OR(A67&lt;1,A67&gt;2958465,A67&lt;&gt;INT(A67)),"CHECK DATE",IF(OR(B67="",C67=""),"CHECK REF / DETAILS",IF(COUNTIF($B$11:$B$110,B67)&gt;1,"CHECK DUPLICATE REF",IF(NOT(ISNUMBER(E67)),"CHECK AMOUNT",IF(E67&lt;=0,"CHECK AMOUNT",IF(AND(D67&lt;&gt;"Cash receipt",D67&lt;&gt;"Cash payment",D67&lt;&gt;"Bank receipt",D67&lt;&gt;"Bank payment",D67&lt;&gt;"Cash to bank",D67&lt;&gt;"Bank to cash"),"CHECK MOVEMENT",IF(A67&lt;MAX($A$11:A66),"CHECK DATE ORDER","OK")))))))))</x:f>
      </x:c>
      <x:c r="M67" s="33" t="str">
        <x:f>IF(L67="","",IF(OR(NOT(ISNUMBER(J67)),NOT(ISNUMBER(K67))),"REVIEW INPUTS",IF(J67&lt;0,"CHECK NEGATIVE CASH",IF(K67&lt;0,"REVIEW BANK OVERDRAFT","OK"))))</x:f>
      </x:c>
    </x:row>
    <x:row r="68" ht="26" customHeight="1">
      <x:c r="A68" s="38"/>
      <x:c r="B68" s="40"/>
      <x:c r="C68" s="36"/>
      <x:c r="D68" s="36"/>
      <x:c r="E68" s="46"/>
      <x:c r="F68" s="48" t="str">
        <x:f>IF(L68="","",IF(L68&lt;&gt;"OK","CHECK INPUTS",IF(OR(D68="Cash receipt",D68="Bank to cash"),E68,0)))</x:f>
      </x:c>
      <x:c r="G68" s="48" t="str">
        <x:f>IF(L68="","",IF(L68&lt;&gt;"OK","CHECK INPUTS",IF(OR(D68="Cash payment",D68="Cash to bank"),E68,0)))</x:f>
      </x:c>
      <x:c r="H68" s="48" t="str">
        <x:f>IF(L68="","",IF(L68&lt;&gt;"OK","CHECK INPUTS",IF(OR(D68="Bank receipt",D68="Cash to bank"),E68,0)))</x:f>
      </x:c>
      <x:c r="I68" s="48" t="str">
        <x:f>IF(L68="","",IF(L68&lt;&gt;"OK","CHECK INPUTS",IF(OR(D68="Bank payment",D68="Bank to cash"),E68,0)))</x:f>
      </x:c>
      <x:c r="J68" s="48" t="str">
        <x:f>IF(L68="","",IF(NOT(ISNUMBER($D$4)),"CHECK OPENING",IF($D$4&lt;0,"CHECK OPENING",IF(COUNTIF($F$11:F68,"CHECK INPUTS")&gt;0,"CHECK INPUTS",$D$4+SUM($F$11:F68)-SUM($G$11:G68)))))</x:f>
      </x:c>
      <x:c r="K68" s="48" t="str">
        <x:f>IF(L68="","",IF(NOT(ISNUMBER($I$4)),"CHECK OPENING",IF(COUNTIF($F$11:F68,"CHECK INPUTS")&gt;0,"CHECK INPUTS",$I$4+SUM($H$11:H68)-SUM($I$11:I68))))</x:f>
      </x:c>
      <x:c r="L68" s="33" t="str">
        <x:f>IF(COUNTA(A68:E68)=0,"",IF(NOT(ISNUMBER(A68)),"CHECK DATE",IF(OR(A68&lt;1,A68&gt;2958465,A68&lt;&gt;INT(A68)),"CHECK DATE",IF(OR(B68="",C68=""),"CHECK REF / DETAILS",IF(COUNTIF($B$11:$B$110,B68)&gt;1,"CHECK DUPLICATE REF",IF(NOT(ISNUMBER(E68)),"CHECK AMOUNT",IF(E68&lt;=0,"CHECK AMOUNT",IF(AND(D68&lt;&gt;"Cash receipt",D68&lt;&gt;"Cash payment",D68&lt;&gt;"Bank receipt",D68&lt;&gt;"Bank payment",D68&lt;&gt;"Cash to bank",D68&lt;&gt;"Bank to cash"),"CHECK MOVEMENT",IF(A68&lt;MAX($A$11:A67),"CHECK DATE ORDER","OK")))))))))</x:f>
      </x:c>
      <x:c r="M68" s="33" t="str">
        <x:f>IF(L68="","",IF(OR(NOT(ISNUMBER(J68)),NOT(ISNUMBER(K68))),"REVIEW INPUTS",IF(J68&lt;0,"CHECK NEGATIVE CASH",IF(K68&lt;0,"REVIEW BANK OVERDRAFT","OK"))))</x:f>
      </x:c>
    </x:row>
    <x:row r="69" ht="26" customHeight="1">
      <x:c r="A69" s="38"/>
      <x:c r="B69" s="40"/>
      <x:c r="C69" s="36"/>
      <x:c r="D69" s="36"/>
      <x:c r="E69" s="46"/>
      <x:c r="F69" s="48" t="str">
        <x:f>IF(L69="","",IF(L69&lt;&gt;"OK","CHECK INPUTS",IF(OR(D69="Cash receipt",D69="Bank to cash"),E69,0)))</x:f>
      </x:c>
      <x:c r="G69" s="48" t="str">
        <x:f>IF(L69="","",IF(L69&lt;&gt;"OK","CHECK INPUTS",IF(OR(D69="Cash payment",D69="Cash to bank"),E69,0)))</x:f>
      </x:c>
      <x:c r="H69" s="48" t="str">
        <x:f>IF(L69="","",IF(L69&lt;&gt;"OK","CHECK INPUTS",IF(OR(D69="Bank receipt",D69="Cash to bank"),E69,0)))</x:f>
      </x:c>
      <x:c r="I69" s="48" t="str">
        <x:f>IF(L69="","",IF(L69&lt;&gt;"OK","CHECK INPUTS",IF(OR(D69="Bank payment",D69="Bank to cash"),E69,0)))</x:f>
      </x:c>
      <x:c r="J69" s="48" t="str">
        <x:f>IF(L69="","",IF(NOT(ISNUMBER($D$4)),"CHECK OPENING",IF($D$4&lt;0,"CHECK OPENING",IF(COUNTIF($F$11:F69,"CHECK INPUTS")&gt;0,"CHECK INPUTS",$D$4+SUM($F$11:F69)-SUM($G$11:G69)))))</x:f>
      </x:c>
      <x:c r="K69" s="48" t="str">
        <x:f>IF(L69="","",IF(NOT(ISNUMBER($I$4)),"CHECK OPENING",IF(COUNTIF($F$11:F69,"CHECK INPUTS")&gt;0,"CHECK INPUTS",$I$4+SUM($H$11:H69)-SUM($I$11:I69))))</x:f>
      </x:c>
      <x:c r="L69" s="33" t="str">
        <x:f>IF(COUNTA(A69:E69)=0,"",IF(NOT(ISNUMBER(A69)),"CHECK DATE",IF(OR(A69&lt;1,A69&gt;2958465,A69&lt;&gt;INT(A69)),"CHECK DATE",IF(OR(B69="",C69=""),"CHECK REF / DETAILS",IF(COUNTIF($B$11:$B$110,B69)&gt;1,"CHECK DUPLICATE REF",IF(NOT(ISNUMBER(E69)),"CHECK AMOUNT",IF(E69&lt;=0,"CHECK AMOUNT",IF(AND(D69&lt;&gt;"Cash receipt",D69&lt;&gt;"Cash payment",D69&lt;&gt;"Bank receipt",D69&lt;&gt;"Bank payment",D69&lt;&gt;"Cash to bank",D69&lt;&gt;"Bank to cash"),"CHECK MOVEMENT",IF(A69&lt;MAX($A$11:A68),"CHECK DATE ORDER","OK")))))))))</x:f>
      </x:c>
      <x:c r="M69" s="33" t="str">
        <x:f>IF(L69="","",IF(OR(NOT(ISNUMBER(J69)),NOT(ISNUMBER(K69))),"REVIEW INPUTS",IF(J69&lt;0,"CHECK NEGATIVE CASH",IF(K69&lt;0,"REVIEW BANK OVERDRAFT","OK"))))</x:f>
      </x:c>
    </x:row>
    <x:row r="70" ht="26" customHeight="1">
      <x:c r="A70" s="38"/>
      <x:c r="B70" s="40"/>
      <x:c r="C70" s="36"/>
      <x:c r="D70" s="36"/>
      <x:c r="E70" s="46"/>
      <x:c r="F70" s="48" t="str">
        <x:f>IF(L70="","",IF(L70&lt;&gt;"OK","CHECK INPUTS",IF(OR(D70="Cash receipt",D70="Bank to cash"),E70,0)))</x:f>
      </x:c>
      <x:c r="G70" s="48" t="str">
        <x:f>IF(L70="","",IF(L70&lt;&gt;"OK","CHECK INPUTS",IF(OR(D70="Cash payment",D70="Cash to bank"),E70,0)))</x:f>
      </x:c>
      <x:c r="H70" s="48" t="str">
        <x:f>IF(L70="","",IF(L70&lt;&gt;"OK","CHECK INPUTS",IF(OR(D70="Bank receipt",D70="Cash to bank"),E70,0)))</x:f>
      </x:c>
      <x:c r="I70" s="48" t="str">
        <x:f>IF(L70="","",IF(L70&lt;&gt;"OK","CHECK INPUTS",IF(OR(D70="Bank payment",D70="Bank to cash"),E70,0)))</x:f>
      </x:c>
      <x:c r="J70" s="48" t="str">
        <x:f>IF(L70="","",IF(NOT(ISNUMBER($D$4)),"CHECK OPENING",IF($D$4&lt;0,"CHECK OPENING",IF(COUNTIF($F$11:F70,"CHECK INPUTS")&gt;0,"CHECK INPUTS",$D$4+SUM($F$11:F70)-SUM($G$11:G70)))))</x:f>
      </x:c>
      <x:c r="K70" s="48" t="str">
        <x:f>IF(L70="","",IF(NOT(ISNUMBER($I$4)),"CHECK OPENING",IF(COUNTIF($F$11:F70,"CHECK INPUTS")&gt;0,"CHECK INPUTS",$I$4+SUM($H$11:H70)-SUM($I$11:I70))))</x:f>
      </x:c>
      <x:c r="L70" s="33" t="str">
        <x:f>IF(COUNTA(A70:E70)=0,"",IF(NOT(ISNUMBER(A70)),"CHECK DATE",IF(OR(A70&lt;1,A70&gt;2958465,A70&lt;&gt;INT(A70)),"CHECK DATE",IF(OR(B70="",C70=""),"CHECK REF / DETAILS",IF(COUNTIF($B$11:$B$110,B70)&gt;1,"CHECK DUPLICATE REF",IF(NOT(ISNUMBER(E70)),"CHECK AMOUNT",IF(E70&lt;=0,"CHECK AMOUNT",IF(AND(D70&lt;&gt;"Cash receipt",D70&lt;&gt;"Cash payment",D70&lt;&gt;"Bank receipt",D70&lt;&gt;"Bank payment",D70&lt;&gt;"Cash to bank",D70&lt;&gt;"Bank to cash"),"CHECK MOVEMENT",IF(A70&lt;MAX($A$11:A69),"CHECK DATE ORDER","OK")))))))))</x:f>
      </x:c>
      <x:c r="M70" s="33" t="str">
        <x:f>IF(L70="","",IF(OR(NOT(ISNUMBER(J70)),NOT(ISNUMBER(K70))),"REVIEW INPUTS",IF(J70&lt;0,"CHECK NEGATIVE CASH",IF(K70&lt;0,"REVIEW BANK OVERDRAFT","OK"))))</x:f>
      </x:c>
    </x:row>
    <x:row r="71" ht="26" customHeight="1">
      <x:c r="A71" s="38"/>
      <x:c r="B71" s="40"/>
      <x:c r="C71" s="36"/>
      <x:c r="D71" s="36"/>
      <x:c r="E71" s="46"/>
      <x:c r="F71" s="48" t="str">
        <x:f>IF(L71="","",IF(L71&lt;&gt;"OK","CHECK INPUTS",IF(OR(D71="Cash receipt",D71="Bank to cash"),E71,0)))</x:f>
      </x:c>
      <x:c r="G71" s="48" t="str">
        <x:f>IF(L71="","",IF(L71&lt;&gt;"OK","CHECK INPUTS",IF(OR(D71="Cash payment",D71="Cash to bank"),E71,0)))</x:f>
      </x:c>
      <x:c r="H71" s="48" t="str">
        <x:f>IF(L71="","",IF(L71&lt;&gt;"OK","CHECK INPUTS",IF(OR(D71="Bank receipt",D71="Cash to bank"),E71,0)))</x:f>
      </x:c>
      <x:c r="I71" s="48" t="str">
        <x:f>IF(L71="","",IF(L71&lt;&gt;"OK","CHECK INPUTS",IF(OR(D71="Bank payment",D71="Bank to cash"),E71,0)))</x:f>
      </x:c>
      <x:c r="J71" s="48" t="str">
        <x:f>IF(L71="","",IF(NOT(ISNUMBER($D$4)),"CHECK OPENING",IF($D$4&lt;0,"CHECK OPENING",IF(COUNTIF($F$11:F71,"CHECK INPUTS")&gt;0,"CHECK INPUTS",$D$4+SUM($F$11:F71)-SUM($G$11:G71)))))</x:f>
      </x:c>
      <x:c r="K71" s="48" t="str">
        <x:f>IF(L71="","",IF(NOT(ISNUMBER($I$4)),"CHECK OPENING",IF(COUNTIF($F$11:F71,"CHECK INPUTS")&gt;0,"CHECK INPUTS",$I$4+SUM($H$11:H71)-SUM($I$11:I71))))</x:f>
      </x:c>
      <x:c r="L71" s="33" t="str">
        <x:f>IF(COUNTA(A71:E71)=0,"",IF(NOT(ISNUMBER(A71)),"CHECK DATE",IF(OR(A71&lt;1,A71&gt;2958465,A71&lt;&gt;INT(A71)),"CHECK DATE",IF(OR(B71="",C71=""),"CHECK REF / DETAILS",IF(COUNTIF($B$11:$B$110,B71)&gt;1,"CHECK DUPLICATE REF",IF(NOT(ISNUMBER(E71)),"CHECK AMOUNT",IF(E71&lt;=0,"CHECK AMOUNT",IF(AND(D71&lt;&gt;"Cash receipt",D71&lt;&gt;"Cash payment",D71&lt;&gt;"Bank receipt",D71&lt;&gt;"Bank payment",D71&lt;&gt;"Cash to bank",D71&lt;&gt;"Bank to cash"),"CHECK MOVEMENT",IF(A71&lt;MAX($A$11:A70),"CHECK DATE ORDER","OK")))))))))</x:f>
      </x:c>
      <x:c r="M71" s="33" t="str">
        <x:f>IF(L71="","",IF(OR(NOT(ISNUMBER(J71)),NOT(ISNUMBER(K71))),"REVIEW INPUTS",IF(J71&lt;0,"CHECK NEGATIVE CASH",IF(K71&lt;0,"REVIEW BANK OVERDRAFT","OK"))))</x:f>
      </x:c>
    </x:row>
    <x:row r="72" ht="26" customHeight="1">
      <x:c r="A72" s="38"/>
      <x:c r="B72" s="40"/>
      <x:c r="C72" s="36"/>
      <x:c r="D72" s="36"/>
      <x:c r="E72" s="46"/>
      <x:c r="F72" s="48" t="str">
        <x:f>IF(L72="","",IF(L72&lt;&gt;"OK","CHECK INPUTS",IF(OR(D72="Cash receipt",D72="Bank to cash"),E72,0)))</x:f>
      </x:c>
      <x:c r="G72" s="48" t="str">
        <x:f>IF(L72="","",IF(L72&lt;&gt;"OK","CHECK INPUTS",IF(OR(D72="Cash payment",D72="Cash to bank"),E72,0)))</x:f>
      </x:c>
      <x:c r="H72" s="48" t="str">
        <x:f>IF(L72="","",IF(L72&lt;&gt;"OK","CHECK INPUTS",IF(OR(D72="Bank receipt",D72="Cash to bank"),E72,0)))</x:f>
      </x:c>
      <x:c r="I72" s="48" t="str">
        <x:f>IF(L72="","",IF(L72&lt;&gt;"OK","CHECK INPUTS",IF(OR(D72="Bank payment",D72="Bank to cash"),E72,0)))</x:f>
      </x:c>
      <x:c r="J72" s="48" t="str">
        <x:f>IF(L72="","",IF(NOT(ISNUMBER($D$4)),"CHECK OPENING",IF($D$4&lt;0,"CHECK OPENING",IF(COUNTIF($F$11:F72,"CHECK INPUTS")&gt;0,"CHECK INPUTS",$D$4+SUM($F$11:F72)-SUM($G$11:G72)))))</x:f>
      </x:c>
      <x:c r="K72" s="48" t="str">
        <x:f>IF(L72="","",IF(NOT(ISNUMBER($I$4)),"CHECK OPENING",IF(COUNTIF($F$11:F72,"CHECK INPUTS")&gt;0,"CHECK INPUTS",$I$4+SUM($H$11:H72)-SUM($I$11:I72))))</x:f>
      </x:c>
      <x:c r="L72" s="33" t="str">
        <x:f>IF(COUNTA(A72:E72)=0,"",IF(NOT(ISNUMBER(A72)),"CHECK DATE",IF(OR(A72&lt;1,A72&gt;2958465,A72&lt;&gt;INT(A72)),"CHECK DATE",IF(OR(B72="",C72=""),"CHECK REF / DETAILS",IF(COUNTIF($B$11:$B$110,B72)&gt;1,"CHECK DUPLICATE REF",IF(NOT(ISNUMBER(E72)),"CHECK AMOUNT",IF(E72&lt;=0,"CHECK AMOUNT",IF(AND(D72&lt;&gt;"Cash receipt",D72&lt;&gt;"Cash payment",D72&lt;&gt;"Bank receipt",D72&lt;&gt;"Bank payment",D72&lt;&gt;"Cash to bank",D72&lt;&gt;"Bank to cash"),"CHECK MOVEMENT",IF(A72&lt;MAX($A$11:A71),"CHECK DATE ORDER","OK")))))))))</x:f>
      </x:c>
      <x:c r="M72" s="33" t="str">
        <x:f>IF(L72="","",IF(OR(NOT(ISNUMBER(J72)),NOT(ISNUMBER(K72))),"REVIEW INPUTS",IF(J72&lt;0,"CHECK NEGATIVE CASH",IF(K72&lt;0,"REVIEW BANK OVERDRAFT","OK"))))</x:f>
      </x:c>
    </x:row>
    <x:row r="73" ht="26" customHeight="1">
      <x:c r="A73" s="38"/>
      <x:c r="B73" s="40"/>
      <x:c r="C73" s="36"/>
      <x:c r="D73" s="36"/>
      <x:c r="E73" s="46"/>
      <x:c r="F73" s="48" t="str">
        <x:f>IF(L73="","",IF(L73&lt;&gt;"OK","CHECK INPUTS",IF(OR(D73="Cash receipt",D73="Bank to cash"),E73,0)))</x:f>
      </x:c>
      <x:c r="G73" s="48" t="str">
        <x:f>IF(L73="","",IF(L73&lt;&gt;"OK","CHECK INPUTS",IF(OR(D73="Cash payment",D73="Cash to bank"),E73,0)))</x:f>
      </x:c>
      <x:c r="H73" s="48" t="str">
        <x:f>IF(L73="","",IF(L73&lt;&gt;"OK","CHECK INPUTS",IF(OR(D73="Bank receipt",D73="Cash to bank"),E73,0)))</x:f>
      </x:c>
      <x:c r="I73" s="48" t="str">
        <x:f>IF(L73="","",IF(L73&lt;&gt;"OK","CHECK INPUTS",IF(OR(D73="Bank payment",D73="Bank to cash"),E73,0)))</x:f>
      </x:c>
      <x:c r="J73" s="48" t="str">
        <x:f>IF(L73="","",IF(NOT(ISNUMBER($D$4)),"CHECK OPENING",IF($D$4&lt;0,"CHECK OPENING",IF(COUNTIF($F$11:F73,"CHECK INPUTS")&gt;0,"CHECK INPUTS",$D$4+SUM($F$11:F73)-SUM($G$11:G73)))))</x:f>
      </x:c>
      <x:c r="K73" s="48" t="str">
        <x:f>IF(L73="","",IF(NOT(ISNUMBER($I$4)),"CHECK OPENING",IF(COUNTIF($F$11:F73,"CHECK INPUTS")&gt;0,"CHECK INPUTS",$I$4+SUM($H$11:H73)-SUM($I$11:I73))))</x:f>
      </x:c>
      <x:c r="L73" s="33" t="str">
        <x:f>IF(COUNTA(A73:E73)=0,"",IF(NOT(ISNUMBER(A73)),"CHECK DATE",IF(OR(A73&lt;1,A73&gt;2958465,A73&lt;&gt;INT(A73)),"CHECK DATE",IF(OR(B73="",C73=""),"CHECK REF / DETAILS",IF(COUNTIF($B$11:$B$110,B73)&gt;1,"CHECK DUPLICATE REF",IF(NOT(ISNUMBER(E73)),"CHECK AMOUNT",IF(E73&lt;=0,"CHECK AMOUNT",IF(AND(D73&lt;&gt;"Cash receipt",D73&lt;&gt;"Cash payment",D73&lt;&gt;"Bank receipt",D73&lt;&gt;"Bank payment",D73&lt;&gt;"Cash to bank",D73&lt;&gt;"Bank to cash"),"CHECK MOVEMENT",IF(A73&lt;MAX($A$11:A72),"CHECK DATE ORDER","OK")))))))))</x:f>
      </x:c>
      <x:c r="M73" s="33" t="str">
        <x:f>IF(L73="","",IF(OR(NOT(ISNUMBER(J73)),NOT(ISNUMBER(K73))),"REVIEW INPUTS",IF(J73&lt;0,"CHECK NEGATIVE CASH",IF(K73&lt;0,"REVIEW BANK OVERDRAFT","OK"))))</x:f>
      </x:c>
    </x:row>
    <x:row r="74" ht="26" customHeight="1">
      <x:c r="A74" s="38"/>
      <x:c r="B74" s="40"/>
      <x:c r="C74" s="36"/>
      <x:c r="D74" s="36"/>
      <x:c r="E74" s="46"/>
      <x:c r="F74" s="48" t="str">
        <x:f>IF(L74="","",IF(L74&lt;&gt;"OK","CHECK INPUTS",IF(OR(D74="Cash receipt",D74="Bank to cash"),E74,0)))</x:f>
      </x:c>
      <x:c r="G74" s="48" t="str">
        <x:f>IF(L74="","",IF(L74&lt;&gt;"OK","CHECK INPUTS",IF(OR(D74="Cash payment",D74="Cash to bank"),E74,0)))</x:f>
      </x:c>
      <x:c r="H74" s="48" t="str">
        <x:f>IF(L74="","",IF(L74&lt;&gt;"OK","CHECK INPUTS",IF(OR(D74="Bank receipt",D74="Cash to bank"),E74,0)))</x:f>
      </x:c>
      <x:c r="I74" s="48" t="str">
        <x:f>IF(L74="","",IF(L74&lt;&gt;"OK","CHECK INPUTS",IF(OR(D74="Bank payment",D74="Bank to cash"),E74,0)))</x:f>
      </x:c>
      <x:c r="J74" s="48" t="str">
        <x:f>IF(L74="","",IF(NOT(ISNUMBER($D$4)),"CHECK OPENING",IF($D$4&lt;0,"CHECK OPENING",IF(COUNTIF($F$11:F74,"CHECK INPUTS")&gt;0,"CHECK INPUTS",$D$4+SUM($F$11:F74)-SUM($G$11:G74)))))</x:f>
      </x:c>
      <x:c r="K74" s="48" t="str">
        <x:f>IF(L74="","",IF(NOT(ISNUMBER($I$4)),"CHECK OPENING",IF(COUNTIF($F$11:F74,"CHECK INPUTS")&gt;0,"CHECK INPUTS",$I$4+SUM($H$11:H74)-SUM($I$11:I74))))</x:f>
      </x:c>
      <x:c r="L74" s="33" t="str">
        <x:f>IF(COUNTA(A74:E74)=0,"",IF(NOT(ISNUMBER(A74)),"CHECK DATE",IF(OR(A74&lt;1,A74&gt;2958465,A74&lt;&gt;INT(A74)),"CHECK DATE",IF(OR(B74="",C74=""),"CHECK REF / DETAILS",IF(COUNTIF($B$11:$B$110,B74)&gt;1,"CHECK DUPLICATE REF",IF(NOT(ISNUMBER(E74)),"CHECK AMOUNT",IF(E74&lt;=0,"CHECK AMOUNT",IF(AND(D74&lt;&gt;"Cash receipt",D74&lt;&gt;"Cash payment",D74&lt;&gt;"Bank receipt",D74&lt;&gt;"Bank payment",D74&lt;&gt;"Cash to bank",D74&lt;&gt;"Bank to cash"),"CHECK MOVEMENT",IF(A74&lt;MAX($A$11:A73),"CHECK DATE ORDER","OK")))))))))</x:f>
      </x:c>
      <x:c r="M74" s="33" t="str">
        <x:f>IF(L74="","",IF(OR(NOT(ISNUMBER(J74)),NOT(ISNUMBER(K74))),"REVIEW INPUTS",IF(J74&lt;0,"CHECK NEGATIVE CASH",IF(K74&lt;0,"REVIEW BANK OVERDRAFT","OK"))))</x:f>
      </x:c>
    </x:row>
    <x:row r="75" ht="26" customHeight="1">
      <x:c r="A75" s="38"/>
      <x:c r="B75" s="40"/>
      <x:c r="C75" s="36"/>
      <x:c r="D75" s="36"/>
      <x:c r="E75" s="46"/>
      <x:c r="F75" s="48" t="str">
        <x:f>IF(L75="","",IF(L75&lt;&gt;"OK","CHECK INPUTS",IF(OR(D75="Cash receipt",D75="Bank to cash"),E75,0)))</x:f>
      </x:c>
      <x:c r="G75" s="48" t="str">
        <x:f>IF(L75="","",IF(L75&lt;&gt;"OK","CHECK INPUTS",IF(OR(D75="Cash payment",D75="Cash to bank"),E75,0)))</x:f>
      </x:c>
      <x:c r="H75" s="48" t="str">
        <x:f>IF(L75="","",IF(L75&lt;&gt;"OK","CHECK INPUTS",IF(OR(D75="Bank receipt",D75="Cash to bank"),E75,0)))</x:f>
      </x:c>
      <x:c r="I75" s="48" t="str">
        <x:f>IF(L75="","",IF(L75&lt;&gt;"OK","CHECK INPUTS",IF(OR(D75="Bank payment",D75="Bank to cash"),E75,0)))</x:f>
      </x:c>
      <x:c r="J75" s="48" t="str">
        <x:f>IF(L75="","",IF(NOT(ISNUMBER($D$4)),"CHECK OPENING",IF($D$4&lt;0,"CHECK OPENING",IF(COUNTIF($F$11:F75,"CHECK INPUTS")&gt;0,"CHECK INPUTS",$D$4+SUM($F$11:F75)-SUM($G$11:G75)))))</x:f>
      </x:c>
      <x:c r="K75" s="48" t="str">
        <x:f>IF(L75="","",IF(NOT(ISNUMBER($I$4)),"CHECK OPENING",IF(COUNTIF($F$11:F75,"CHECK INPUTS")&gt;0,"CHECK INPUTS",$I$4+SUM($H$11:H75)-SUM($I$11:I75))))</x:f>
      </x:c>
      <x:c r="L75" s="33" t="str">
        <x:f>IF(COUNTA(A75:E75)=0,"",IF(NOT(ISNUMBER(A75)),"CHECK DATE",IF(OR(A75&lt;1,A75&gt;2958465,A75&lt;&gt;INT(A75)),"CHECK DATE",IF(OR(B75="",C75=""),"CHECK REF / DETAILS",IF(COUNTIF($B$11:$B$110,B75)&gt;1,"CHECK DUPLICATE REF",IF(NOT(ISNUMBER(E75)),"CHECK AMOUNT",IF(E75&lt;=0,"CHECK AMOUNT",IF(AND(D75&lt;&gt;"Cash receipt",D75&lt;&gt;"Cash payment",D75&lt;&gt;"Bank receipt",D75&lt;&gt;"Bank payment",D75&lt;&gt;"Cash to bank",D75&lt;&gt;"Bank to cash"),"CHECK MOVEMENT",IF(A75&lt;MAX($A$11:A74),"CHECK DATE ORDER","OK")))))))))</x:f>
      </x:c>
      <x:c r="M75" s="33" t="str">
        <x:f>IF(L75="","",IF(OR(NOT(ISNUMBER(J75)),NOT(ISNUMBER(K75))),"REVIEW INPUTS",IF(J75&lt;0,"CHECK NEGATIVE CASH",IF(K75&lt;0,"REVIEW BANK OVERDRAFT","OK"))))</x:f>
      </x:c>
    </x:row>
    <x:row r="76" ht="26" customHeight="1">
      <x:c r="A76" s="38"/>
      <x:c r="B76" s="40"/>
      <x:c r="C76" s="36"/>
      <x:c r="D76" s="36"/>
      <x:c r="E76" s="46"/>
      <x:c r="F76" s="48" t="str">
        <x:f>IF(L76="","",IF(L76&lt;&gt;"OK","CHECK INPUTS",IF(OR(D76="Cash receipt",D76="Bank to cash"),E76,0)))</x:f>
      </x:c>
      <x:c r="G76" s="48" t="str">
        <x:f>IF(L76="","",IF(L76&lt;&gt;"OK","CHECK INPUTS",IF(OR(D76="Cash payment",D76="Cash to bank"),E76,0)))</x:f>
      </x:c>
      <x:c r="H76" s="48" t="str">
        <x:f>IF(L76="","",IF(L76&lt;&gt;"OK","CHECK INPUTS",IF(OR(D76="Bank receipt",D76="Cash to bank"),E76,0)))</x:f>
      </x:c>
      <x:c r="I76" s="48" t="str">
        <x:f>IF(L76="","",IF(L76&lt;&gt;"OK","CHECK INPUTS",IF(OR(D76="Bank payment",D76="Bank to cash"),E76,0)))</x:f>
      </x:c>
      <x:c r="J76" s="48" t="str">
        <x:f>IF(L76="","",IF(NOT(ISNUMBER($D$4)),"CHECK OPENING",IF($D$4&lt;0,"CHECK OPENING",IF(COUNTIF($F$11:F76,"CHECK INPUTS")&gt;0,"CHECK INPUTS",$D$4+SUM($F$11:F76)-SUM($G$11:G76)))))</x:f>
      </x:c>
      <x:c r="K76" s="48" t="str">
        <x:f>IF(L76="","",IF(NOT(ISNUMBER($I$4)),"CHECK OPENING",IF(COUNTIF($F$11:F76,"CHECK INPUTS")&gt;0,"CHECK INPUTS",$I$4+SUM($H$11:H76)-SUM($I$11:I76))))</x:f>
      </x:c>
      <x:c r="L76" s="33" t="str">
        <x:f>IF(COUNTA(A76:E76)=0,"",IF(NOT(ISNUMBER(A76)),"CHECK DATE",IF(OR(A76&lt;1,A76&gt;2958465,A76&lt;&gt;INT(A76)),"CHECK DATE",IF(OR(B76="",C76=""),"CHECK REF / DETAILS",IF(COUNTIF($B$11:$B$110,B76)&gt;1,"CHECK DUPLICATE REF",IF(NOT(ISNUMBER(E76)),"CHECK AMOUNT",IF(E76&lt;=0,"CHECK AMOUNT",IF(AND(D76&lt;&gt;"Cash receipt",D76&lt;&gt;"Cash payment",D76&lt;&gt;"Bank receipt",D76&lt;&gt;"Bank payment",D76&lt;&gt;"Cash to bank",D76&lt;&gt;"Bank to cash"),"CHECK MOVEMENT",IF(A76&lt;MAX($A$11:A75),"CHECK DATE ORDER","OK")))))))))</x:f>
      </x:c>
      <x:c r="M76" s="33" t="str">
        <x:f>IF(L76="","",IF(OR(NOT(ISNUMBER(J76)),NOT(ISNUMBER(K76))),"REVIEW INPUTS",IF(J76&lt;0,"CHECK NEGATIVE CASH",IF(K76&lt;0,"REVIEW BANK OVERDRAFT","OK"))))</x:f>
      </x:c>
    </x:row>
    <x:row r="77" ht="26" customHeight="1">
      <x:c r="A77" s="38"/>
      <x:c r="B77" s="40"/>
      <x:c r="C77" s="36"/>
      <x:c r="D77" s="36"/>
      <x:c r="E77" s="46"/>
      <x:c r="F77" s="48" t="str">
        <x:f>IF(L77="","",IF(L77&lt;&gt;"OK","CHECK INPUTS",IF(OR(D77="Cash receipt",D77="Bank to cash"),E77,0)))</x:f>
      </x:c>
      <x:c r="G77" s="48" t="str">
        <x:f>IF(L77="","",IF(L77&lt;&gt;"OK","CHECK INPUTS",IF(OR(D77="Cash payment",D77="Cash to bank"),E77,0)))</x:f>
      </x:c>
      <x:c r="H77" s="48" t="str">
        <x:f>IF(L77="","",IF(L77&lt;&gt;"OK","CHECK INPUTS",IF(OR(D77="Bank receipt",D77="Cash to bank"),E77,0)))</x:f>
      </x:c>
      <x:c r="I77" s="48" t="str">
        <x:f>IF(L77="","",IF(L77&lt;&gt;"OK","CHECK INPUTS",IF(OR(D77="Bank payment",D77="Bank to cash"),E77,0)))</x:f>
      </x:c>
      <x:c r="J77" s="48" t="str">
        <x:f>IF(L77="","",IF(NOT(ISNUMBER($D$4)),"CHECK OPENING",IF($D$4&lt;0,"CHECK OPENING",IF(COUNTIF($F$11:F77,"CHECK INPUTS")&gt;0,"CHECK INPUTS",$D$4+SUM($F$11:F77)-SUM($G$11:G77)))))</x:f>
      </x:c>
      <x:c r="K77" s="48" t="str">
        <x:f>IF(L77="","",IF(NOT(ISNUMBER($I$4)),"CHECK OPENING",IF(COUNTIF($F$11:F77,"CHECK INPUTS")&gt;0,"CHECK INPUTS",$I$4+SUM($H$11:H77)-SUM($I$11:I77))))</x:f>
      </x:c>
      <x:c r="L77" s="33" t="str">
        <x:f>IF(COUNTA(A77:E77)=0,"",IF(NOT(ISNUMBER(A77)),"CHECK DATE",IF(OR(A77&lt;1,A77&gt;2958465,A77&lt;&gt;INT(A77)),"CHECK DATE",IF(OR(B77="",C77=""),"CHECK REF / DETAILS",IF(COUNTIF($B$11:$B$110,B77)&gt;1,"CHECK DUPLICATE REF",IF(NOT(ISNUMBER(E77)),"CHECK AMOUNT",IF(E77&lt;=0,"CHECK AMOUNT",IF(AND(D77&lt;&gt;"Cash receipt",D77&lt;&gt;"Cash payment",D77&lt;&gt;"Bank receipt",D77&lt;&gt;"Bank payment",D77&lt;&gt;"Cash to bank",D77&lt;&gt;"Bank to cash"),"CHECK MOVEMENT",IF(A77&lt;MAX($A$11:A76),"CHECK DATE ORDER","OK")))))))))</x:f>
      </x:c>
      <x:c r="M77" s="33" t="str">
        <x:f>IF(L77="","",IF(OR(NOT(ISNUMBER(J77)),NOT(ISNUMBER(K77))),"REVIEW INPUTS",IF(J77&lt;0,"CHECK NEGATIVE CASH",IF(K77&lt;0,"REVIEW BANK OVERDRAFT","OK"))))</x:f>
      </x:c>
    </x:row>
    <x:row r="78" ht="26" customHeight="1">
      <x:c r="A78" s="38"/>
      <x:c r="B78" s="40"/>
      <x:c r="C78" s="36"/>
      <x:c r="D78" s="36"/>
      <x:c r="E78" s="46"/>
      <x:c r="F78" s="48" t="str">
        <x:f>IF(L78="","",IF(L78&lt;&gt;"OK","CHECK INPUTS",IF(OR(D78="Cash receipt",D78="Bank to cash"),E78,0)))</x:f>
      </x:c>
      <x:c r="G78" s="48" t="str">
        <x:f>IF(L78="","",IF(L78&lt;&gt;"OK","CHECK INPUTS",IF(OR(D78="Cash payment",D78="Cash to bank"),E78,0)))</x:f>
      </x:c>
      <x:c r="H78" s="48" t="str">
        <x:f>IF(L78="","",IF(L78&lt;&gt;"OK","CHECK INPUTS",IF(OR(D78="Bank receipt",D78="Cash to bank"),E78,0)))</x:f>
      </x:c>
      <x:c r="I78" s="48" t="str">
        <x:f>IF(L78="","",IF(L78&lt;&gt;"OK","CHECK INPUTS",IF(OR(D78="Bank payment",D78="Bank to cash"),E78,0)))</x:f>
      </x:c>
      <x:c r="J78" s="48" t="str">
        <x:f>IF(L78="","",IF(NOT(ISNUMBER($D$4)),"CHECK OPENING",IF($D$4&lt;0,"CHECK OPENING",IF(COUNTIF($F$11:F78,"CHECK INPUTS")&gt;0,"CHECK INPUTS",$D$4+SUM($F$11:F78)-SUM($G$11:G78)))))</x:f>
      </x:c>
      <x:c r="K78" s="48" t="str">
        <x:f>IF(L78="","",IF(NOT(ISNUMBER($I$4)),"CHECK OPENING",IF(COUNTIF($F$11:F78,"CHECK INPUTS")&gt;0,"CHECK INPUTS",$I$4+SUM($H$11:H78)-SUM($I$11:I78))))</x:f>
      </x:c>
      <x:c r="L78" s="33" t="str">
        <x:f>IF(COUNTA(A78:E78)=0,"",IF(NOT(ISNUMBER(A78)),"CHECK DATE",IF(OR(A78&lt;1,A78&gt;2958465,A78&lt;&gt;INT(A78)),"CHECK DATE",IF(OR(B78="",C78=""),"CHECK REF / DETAILS",IF(COUNTIF($B$11:$B$110,B78)&gt;1,"CHECK DUPLICATE REF",IF(NOT(ISNUMBER(E78)),"CHECK AMOUNT",IF(E78&lt;=0,"CHECK AMOUNT",IF(AND(D78&lt;&gt;"Cash receipt",D78&lt;&gt;"Cash payment",D78&lt;&gt;"Bank receipt",D78&lt;&gt;"Bank payment",D78&lt;&gt;"Cash to bank",D78&lt;&gt;"Bank to cash"),"CHECK MOVEMENT",IF(A78&lt;MAX($A$11:A77),"CHECK DATE ORDER","OK")))))))))</x:f>
      </x:c>
      <x:c r="M78" s="33" t="str">
        <x:f>IF(L78="","",IF(OR(NOT(ISNUMBER(J78)),NOT(ISNUMBER(K78))),"REVIEW INPUTS",IF(J78&lt;0,"CHECK NEGATIVE CASH",IF(K78&lt;0,"REVIEW BANK OVERDRAFT","OK"))))</x:f>
      </x:c>
    </x:row>
    <x:row r="79" ht="26" customHeight="1">
      <x:c r="A79" s="38"/>
      <x:c r="B79" s="40"/>
      <x:c r="C79" s="36"/>
      <x:c r="D79" s="36"/>
      <x:c r="E79" s="46"/>
      <x:c r="F79" s="48" t="str">
        <x:f>IF(L79="","",IF(L79&lt;&gt;"OK","CHECK INPUTS",IF(OR(D79="Cash receipt",D79="Bank to cash"),E79,0)))</x:f>
      </x:c>
      <x:c r="G79" s="48" t="str">
        <x:f>IF(L79="","",IF(L79&lt;&gt;"OK","CHECK INPUTS",IF(OR(D79="Cash payment",D79="Cash to bank"),E79,0)))</x:f>
      </x:c>
      <x:c r="H79" s="48" t="str">
        <x:f>IF(L79="","",IF(L79&lt;&gt;"OK","CHECK INPUTS",IF(OR(D79="Bank receipt",D79="Cash to bank"),E79,0)))</x:f>
      </x:c>
      <x:c r="I79" s="48" t="str">
        <x:f>IF(L79="","",IF(L79&lt;&gt;"OK","CHECK INPUTS",IF(OR(D79="Bank payment",D79="Bank to cash"),E79,0)))</x:f>
      </x:c>
      <x:c r="J79" s="48" t="str">
        <x:f>IF(L79="","",IF(NOT(ISNUMBER($D$4)),"CHECK OPENING",IF($D$4&lt;0,"CHECK OPENING",IF(COUNTIF($F$11:F79,"CHECK INPUTS")&gt;0,"CHECK INPUTS",$D$4+SUM($F$11:F79)-SUM($G$11:G79)))))</x:f>
      </x:c>
      <x:c r="K79" s="48" t="str">
        <x:f>IF(L79="","",IF(NOT(ISNUMBER($I$4)),"CHECK OPENING",IF(COUNTIF($F$11:F79,"CHECK INPUTS")&gt;0,"CHECK INPUTS",$I$4+SUM($H$11:H79)-SUM($I$11:I79))))</x:f>
      </x:c>
      <x:c r="L79" s="33" t="str">
        <x:f>IF(COUNTA(A79:E79)=0,"",IF(NOT(ISNUMBER(A79)),"CHECK DATE",IF(OR(A79&lt;1,A79&gt;2958465,A79&lt;&gt;INT(A79)),"CHECK DATE",IF(OR(B79="",C79=""),"CHECK REF / DETAILS",IF(COUNTIF($B$11:$B$110,B79)&gt;1,"CHECK DUPLICATE REF",IF(NOT(ISNUMBER(E79)),"CHECK AMOUNT",IF(E79&lt;=0,"CHECK AMOUNT",IF(AND(D79&lt;&gt;"Cash receipt",D79&lt;&gt;"Cash payment",D79&lt;&gt;"Bank receipt",D79&lt;&gt;"Bank payment",D79&lt;&gt;"Cash to bank",D79&lt;&gt;"Bank to cash"),"CHECK MOVEMENT",IF(A79&lt;MAX($A$11:A78),"CHECK DATE ORDER","OK")))))))))</x:f>
      </x:c>
      <x:c r="M79" s="33" t="str">
        <x:f>IF(L79="","",IF(OR(NOT(ISNUMBER(J79)),NOT(ISNUMBER(K79))),"REVIEW INPUTS",IF(J79&lt;0,"CHECK NEGATIVE CASH",IF(K79&lt;0,"REVIEW BANK OVERDRAFT","OK"))))</x:f>
      </x:c>
    </x:row>
    <x:row r="80" ht="26" customHeight="1">
      <x:c r="A80" s="38"/>
      <x:c r="B80" s="40"/>
      <x:c r="C80" s="36"/>
      <x:c r="D80" s="36"/>
      <x:c r="E80" s="46"/>
      <x:c r="F80" s="48" t="str">
        <x:f>IF(L80="","",IF(L80&lt;&gt;"OK","CHECK INPUTS",IF(OR(D80="Cash receipt",D80="Bank to cash"),E80,0)))</x:f>
      </x:c>
      <x:c r="G80" s="48" t="str">
        <x:f>IF(L80="","",IF(L80&lt;&gt;"OK","CHECK INPUTS",IF(OR(D80="Cash payment",D80="Cash to bank"),E80,0)))</x:f>
      </x:c>
      <x:c r="H80" s="48" t="str">
        <x:f>IF(L80="","",IF(L80&lt;&gt;"OK","CHECK INPUTS",IF(OR(D80="Bank receipt",D80="Cash to bank"),E80,0)))</x:f>
      </x:c>
      <x:c r="I80" s="48" t="str">
        <x:f>IF(L80="","",IF(L80&lt;&gt;"OK","CHECK INPUTS",IF(OR(D80="Bank payment",D80="Bank to cash"),E80,0)))</x:f>
      </x:c>
      <x:c r="J80" s="48" t="str">
        <x:f>IF(L80="","",IF(NOT(ISNUMBER($D$4)),"CHECK OPENING",IF($D$4&lt;0,"CHECK OPENING",IF(COUNTIF($F$11:F80,"CHECK INPUTS")&gt;0,"CHECK INPUTS",$D$4+SUM($F$11:F80)-SUM($G$11:G80)))))</x:f>
      </x:c>
      <x:c r="K80" s="48" t="str">
        <x:f>IF(L80="","",IF(NOT(ISNUMBER($I$4)),"CHECK OPENING",IF(COUNTIF($F$11:F80,"CHECK INPUTS")&gt;0,"CHECK INPUTS",$I$4+SUM($H$11:H80)-SUM($I$11:I80))))</x:f>
      </x:c>
      <x:c r="L80" s="33" t="str">
        <x:f>IF(COUNTA(A80:E80)=0,"",IF(NOT(ISNUMBER(A80)),"CHECK DATE",IF(OR(A80&lt;1,A80&gt;2958465,A80&lt;&gt;INT(A80)),"CHECK DATE",IF(OR(B80="",C80=""),"CHECK REF / DETAILS",IF(COUNTIF($B$11:$B$110,B80)&gt;1,"CHECK DUPLICATE REF",IF(NOT(ISNUMBER(E80)),"CHECK AMOUNT",IF(E80&lt;=0,"CHECK AMOUNT",IF(AND(D80&lt;&gt;"Cash receipt",D80&lt;&gt;"Cash payment",D80&lt;&gt;"Bank receipt",D80&lt;&gt;"Bank payment",D80&lt;&gt;"Cash to bank",D80&lt;&gt;"Bank to cash"),"CHECK MOVEMENT",IF(A80&lt;MAX($A$11:A79),"CHECK DATE ORDER","OK")))))))))</x:f>
      </x:c>
      <x:c r="M80" s="33" t="str">
        <x:f>IF(L80="","",IF(OR(NOT(ISNUMBER(J80)),NOT(ISNUMBER(K80))),"REVIEW INPUTS",IF(J80&lt;0,"CHECK NEGATIVE CASH",IF(K80&lt;0,"REVIEW BANK OVERDRAFT","OK"))))</x:f>
      </x:c>
    </x:row>
    <x:row r="81" ht="26" customHeight="1">
      <x:c r="A81" s="38"/>
      <x:c r="B81" s="40"/>
      <x:c r="C81" s="36"/>
      <x:c r="D81" s="36"/>
      <x:c r="E81" s="46"/>
      <x:c r="F81" s="48" t="str">
        <x:f>IF(L81="","",IF(L81&lt;&gt;"OK","CHECK INPUTS",IF(OR(D81="Cash receipt",D81="Bank to cash"),E81,0)))</x:f>
      </x:c>
      <x:c r="G81" s="48" t="str">
        <x:f>IF(L81="","",IF(L81&lt;&gt;"OK","CHECK INPUTS",IF(OR(D81="Cash payment",D81="Cash to bank"),E81,0)))</x:f>
      </x:c>
      <x:c r="H81" s="48" t="str">
        <x:f>IF(L81="","",IF(L81&lt;&gt;"OK","CHECK INPUTS",IF(OR(D81="Bank receipt",D81="Cash to bank"),E81,0)))</x:f>
      </x:c>
      <x:c r="I81" s="48" t="str">
        <x:f>IF(L81="","",IF(L81&lt;&gt;"OK","CHECK INPUTS",IF(OR(D81="Bank payment",D81="Bank to cash"),E81,0)))</x:f>
      </x:c>
      <x:c r="J81" s="48" t="str">
        <x:f>IF(L81="","",IF(NOT(ISNUMBER($D$4)),"CHECK OPENING",IF($D$4&lt;0,"CHECK OPENING",IF(COUNTIF($F$11:F81,"CHECK INPUTS")&gt;0,"CHECK INPUTS",$D$4+SUM($F$11:F81)-SUM($G$11:G81)))))</x:f>
      </x:c>
      <x:c r="K81" s="48" t="str">
        <x:f>IF(L81="","",IF(NOT(ISNUMBER($I$4)),"CHECK OPENING",IF(COUNTIF($F$11:F81,"CHECK INPUTS")&gt;0,"CHECK INPUTS",$I$4+SUM($H$11:H81)-SUM($I$11:I81))))</x:f>
      </x:c>
      <x:c r="L81" s="33" t="str">
        <x:f>IF(COUNTA(A81:E81)=0,"",IF(NOT(ISNUMBER(A81)),"CHECK DATE",IF(OR(A81&lt;1,A81&gt;2958465,A81&lt;&gt;INT(A81)),"CHECK DATE",IF(OR(B81="",C81=""),"CHECK REF / DETAILS",IF(COUNTIF($B$11:$B$110,B81)&gt;1,"CHECK DUPLICATE REF",IF(NOT(ISNUMBER(E81)),"CHECK AMOUNT",IF(E81&lt;=0,"CHECK AMOUNT",IF(AND(D81&lt;&gt;"Cash receipt",D81&lt;&gt;"Cash payment",D81&lt;&gt;"Bank receipt",D81&lt;&gt;"Bank payment",D81&lt;&gt;"Cash to bank",D81&lt;&gt;"Bank to cash"),"CHECK MOVEMENT",IF(A81&lt;MAX($A$11:A80),"CHECK DATE ORDER","OK")))))))))</x:f>
      </x:c>
      <x:c r="M81" s="33" t="str">
        <x:f>IF(L81="","",IF(OR(NOT(ISNUMBER(J81)),NOT(ISNUMBER(K81))),"REVIEW INPUTS",IF(J81&lt;0,"CHECK NEGATIVE CASH",IF(K81&lt;0,"REVIEW BANK OVERDRAFT","OK"))))</x:f>
      </x:c>
    </x:row>
    <x:row r="82" ht="26" customHeight="1">
      <x:c r="A82" s="38"/>
      <x:c r="B82" s="40"/>
      <x:c r="C82" s="36"/>
      <x:c r="D82" s="36"/>
      <x:c r="E82" s="46"/>
      <x:c r="F82" s="48" t="str">
        <x:f>IF(L82="","",IF(L82&lt;&gt;"OK","CHECK INPUTS",IF(OR(D82="Cash receipt",D82="Bank to cash"),E82,0)))</x:f>
      </x:c>
      <x:c r="G82" s="48" t="str">
        <x:f>IF(L82="","",IF(L82&lt;&gt;"OK","CHECK INPUTS",IF(OR(D82="Cash payment",D82="Cash to bank"),E82,0)))</x:f>
      </x:c>
      <x:c r="H82" s="48" t="str">
        <x:f>IF(L82="","",IF(L82&lt;&gt;"OK","CHECK INPUTS",IF(OR(D82="Bank receipt",D82="Cash to bank"),E82,0)))</x:f>
      </x:c>
      <x:c r="I82" s="48" t="str">
        <x:f>IF(L82="","",IF(L82&lt;&gt;"OK","CHECK INPUTS",IF(OR(D82="Bank payment",D82="Bank to cash"),E82,0)))</x:f>
      </x:c>
      <x:c r="J82" s="48" t="str">
        <x:f>IF(L82="","",IF(NOT(ISNUMBER($D$4)),"CHECK OPENING",IF($D$4&lt;0,"CHECK OPENING",IF(COUNTIF($F$11:F82,"CHECK INPUTS")&gt;0,"CHECK INPUTS",$D$4+SUM($F$11:F82)-SUM($G$11:G82)))))</x:f>
      </x:c>
      <x:c r="K82" s="48" t="str">
        <x:f>IF(L82="","",IF(NOT(ISNUMBER($I$4)),"CHECK OPENING",IF(COUNTIF($F$11:F82,"CHECK INPUTS")&gt;0,"CHECK INPUTS",$I$4+SUM($H$11:H82)-SUM($I$11:I82))))</x:f>
      </x:c>
      <x:c r="L82" s="33" t="str">
        <x:f>IF(COUNTA(A82:E82)=0,"",IF(NOT(ISNUMBER(A82)),"CHECK DATE",IF(OR(A82&lt;1,A82&gt;2958465,A82&lt;&gt;INT(A82)),"CHECK DATE",IF(OR(B82="",C82=""),"CHECK REF / DETAILS",IF(COUNTIF($B$11:$B$110,B82)&gt;1,"CHECK DUPLICATE REF",IF(NOT(ISNUMBER(E82)),"CHECK AMOUNT",IF(E82&lt;=0,"CHECK AMOUNT",IF(AND(D82&lt;&gt;"Cash receipt",D82&lt;&gt;"Cash payment",D82&lt;&gt;"Bank receipt",D82&lt;&gt;"Bank payment",D82&lt;&gt;"Cash to bank",D82&lt;&gt;"Bank to cash"),"CHECK MOVEMENT",IF(A82&lt;MAX($A$11:A81),"CHECK DATE ORDER","OK")))))))))</x:f>
      </x:c>
      <x:c r="M82" s="33" t="str">
        <x:f>IF(L82="","",IF(OR(NOT(ISNUMBER(J82)),NOT(ISNUMBER(K82))),"REVIEW INPUTS",IF(J82&lt;0,"CHECK NEGATIVE CASH",IF(K82&lt;0,"REVIEW BANK OVERDRAFT","OK"))))</x:f>
      </x:c>
    </x:row>
    <x:row r="83" ht="26" customHeight="1">
      <x:c r="A83" s="38"/>
      <x:c r="B83" s="40"/>
      <x:c r="C83" s="36"/>
      <x:c r="D83" s="36"/>
      <x:c r="E83" s="46"/>
      <x:c r="F83" s="48" t="str">
        <x:f>IF(L83="","",IF(L83&lt;&gt;"OK","CHECK INPUTS",IF(OR(D83="Cash receipt",D83="Bank to cash"),E83,0)))</x:f>
      </x:c>
      <x:c r="G83" s="48" t="str">
        <x:f>IF(L83="","",IF(L83&lt;&gt;"OK","CHECK INPUTS",IF(OR(D83="Cash payment",D83="Cash to bank"),E83,0)))</x:f>
      </x:c>
      <x:c r="H83" s="48" t="str">
        <x:f>IF(L83="","",IF(L83&lt;&gt;"OK","CHECK INPUTS",IF(OR(D83="Bank receipt",D83="Cash to bank"),E83,0)))</x:f>
      </x:c>
      <x:c r="I83" s="48" t="str">
        <x:f>IF(L83="","",IF(L83&lt;&gt;"OK","CHECK INPUTS",IF(OR(D83="Bank payment",D83="Bank to cash"),E83,0)))</x:f>
      </x:c>
      <x:c r="J83" s="48" t="str">
        <x:f>IF(L83="","",IF(NOT(ISNUMBER($D$4)),"CHECK OPENING",IF($D$4&lt;0,"CHECK OPENING",IF(COUNTIF($F$11:F83,"CHECK INPUTS")&gt;0,"CHECK INPUTS",$D$4+SUM($F$11:F83)-SUM($G$11:G83)))))</x:f>
      </x:c>
      <x:c r="K83" s="48" t="str">
        <x:f>IF(L83="","",IF(NOT(ISNUMBER($I$4)),"CHECK OPENING",IF(COUNTIF($F$11:F83,"CHECK INPUTS")&gt;0,"CHECK INPUTS",$I$4+SUM($H$11:H83)-SUM($I$11:I83))))</x:f>
      </x:c>
      <x:c r="L83" s="33" t="str">
        <x:f>IF(COUNTA(A83:E83)=0,"",IF(NOT(ISNUMBER(A83)),"CHECK DATE",IF(OR(A83&lt;1,A83&gt;2958465,A83&lt;&gt;INT(A83)),"CHECK DATE",IF(OR(B83="",C83=""),"CHECK REF / DETAILS",IF(COUNTIF($B$11:$B$110,B83)&gt;1,"CHECK DUPLICATE REF",IF(NOT(ISNUMBER(E83)),"CHECK AMOUNT",IF(E83&lt;=0,"CHECK AMOUNT",IF(AND(D83&lt;&gt;"Cash receipt",D83&lt;&gt;"Cash payment",D83&lt;&gt;"Bank receipt",D83&lt;&gt;"Bank payment",D83&lt;&gt;"Cash to bank",D83&lt;&gt;"Bank to cash"),"CHECK MOVEMENT",IF(A83&lt;MAX($A$11:A82),"CHECK DATE ORDER","OK")))))))))</x:f>
      </x:c>
      <x:c r="M83" s="33" t="str">
        <x:f>IF(L83="","",IF(OR(NOT(ISNUMBER(J83)),NOT(ISNUMBER(K83))),"REVIEW INPUTS",IF(J83&lt;0,"CHECK NEGATIVE CASH",IF(K83&lt;0,"REVIEW BANK OVERDRAFT","OK"))))</x:f>
      </x:c>
    </x:row>
    <x:row r="84" ht="26" customHeight="1">
      <x:c r="A84" s="38"/>
      <x:c r="B84" s="40"/>
      <x:c r="C84" s="36"/>
      <x:c r="D84" s="36"/>
      <x:c r="E84" s="46"/>
      <x:c r="F84" s="48" t="str">
        <x:f>IF(L84="","",IF(L84&lt;&gt;"OK","CHECK INPUTS",IF(OR(D84="Cash receipt",D84="Bank to cash"),E84,0)))</x:f>
      </x:c>
      <x:c r="G84" s="48" t="str">
        <x:f>IF(L84="","",IF(L84&lt;&gt;"OK","CHECK INPUTS",IF(OR(D84="Cash payment",D84="Cash to bank"),E84,0)))</x:f>
      </x:c>
      <x:c r="H84" s="48" t="str">
        <x:f>IF(L84="","",IF(L84&lt;&gt;"OK","CHECK INPUTS",IF(OR(D84="Bank receipt",D84="Cash to bank"),E84,0)))</x:f>
      </x:c>
      <x:c r="I84" s="48" t="str">
        <x:f>IF(L84="","",IF(L84&lt;&gt;"OK","CHECK INPUTS",IF(OR(D84="Bank payment",D84="Bank to cash"),E84,0)))</x:f>
      </x:c>
      <x:c r="J84" s="48" t="str">
        <x:f>IF(L84="","",IF(NOT(ISNUMBER($D$4)),"CHECK OPENING",IF($D$4&lt;0,"CHECK OPENING",IF(COUNTIF($F$11:F84,"CHECK INPUTS")&gt;0,"CHECK INPUTS",$D$4+SUM($F$11:F84)-SUM($G$11:G84)))))</x:f>
      </x:c>
      <x:c r="K84" s="48" t="str">
        <x:f>IF(L84="","",IF(NOT(ISNUMBER($I$4)),"CHECK OPENING",IF(COUNTIF($F$11:F84,"CHECK INPUTS")&gt;0,"CHECK INPUTS",$I$4+SUM($H$11:H84)-SUM($I$11:I84))))</x:f>
      </x:c>
      <x:c r="L84" s="33" t="str">
        <x:f>IF(COUNTA(A84:E84)=0,"",IF(NOT(ISNUMBER(A84)),"CHECK DATE",IF(OR(A84&lt;1,A84&gt;2958465,A84&lt;&gt;INT(A84)),"CHECK DATE",IF(OR(B84="",C84=""),"CHECK REF / DETAILS",IF(COUNTIF($B$11:$B$110,B84)&gt;1,"CHECK DUPLICATE REF",IF(NOT(ISNUMBER(E84)),"CHECK AMOUNT",IF(E84&lt;=0,"CHECK AMOUNT",IF(AND(D84&lt;&gt;"Cash receipt",D84&lt;&gt;"Cash payment",D84&lt;&gt;"Bank receipt",D84&lt;&gt;"Bank payment",D84&lt;&gt;"Cash to bank",D84&lt;&gt;"Bank to cash"),"CHECK MOVEMENT",IF(A84&lt;MAX($A$11:A83),"CHECK DATE ORDER","OK")))))))))</x:f>
      </x:c>
      <x:c r="M84" s="33" t="str">
        <x:f>IF(L84="","",IF(OR(NOT(ISNUMBER(J84)),NOT(ISNUMBER(K84))),"REVIEW INPUTS",IF(J84&lt;0,"CHECK NEGATIVE CASH",IF(K84&lt;0,"REVIEW BANK OVERDRAFT","OK"))))</x:f>
      </x:c>
    </x:row>
    <x:row r="85" ht="26" customHeight="1">
      <x:c r="A85" s="38"/>
      <x:c r="B85" s="40"/>
      <x:c r="C85" s="36"/>
      <x:c r="D85" s="36"/>
      <x:c r="E85" s="46"/>
      <x:c r="F85" s="48" t="str">
        <x:f>IF(L85="","",IF(L85&lt;&gt;"OK","CHECK INPUTS",IF(OR(D85="Cash receipt",D85="Bank to cash"),E85,0)))</x:f>
      </x:c>
      <x:c r="G85" s="48" t="str">
        <x:f>IF(L85="","",IF(L85&lt;&gt;"OK","CHECK INPUTS",IF(OR(D85="Cash payment",D85="Cash to bank"),E85,0)))</x:f>
      </x:c>
      <x:c r="H85" s="48" t="str">
        <x:f>IF(L85="","",IF(L85&lt;&gt;"OK","CHECK INPUTS",IF(OR(D85="Bank receipt",D85="Cash to bank"),E85,0)))</x:f>
      </x:c>
      <x:c r="I85" s="48" t="str">
        <x:f>IF(L85="","",IF(L85&lt;&gt;"OK","CHECK INPUTS",IF(OR(D85="Bank payment",D85="Bank to cash"),E85,0)))</x:f>
      </x:c>
      <x:c r="J85" s="48" t="str">
        <x:f>IF(L85="","",IF(NOT(ISNUMBER($D$4)),"CHECK OPENING",IF($D$4&lt;0,"CHECK OPENING",IF(COUNTIF($F$11:F85,"CHECK INPUTS")&gt;0,"CHECK INPUTS",$D$4+SUM($F$11:F85)-SUM($G$11:G85)))))</x:f>
      </x:c>
      <x:c r="K85" s="48" t="str">
        <x:f>IF(L85="","",IF(NOT(ISNUMBER($I$4)),"CHECK OPENING",IF(COUNTIF($F$11:F85,"CHECK INPUTS")&gt;0,"CHECK INPUTS",$I$4+SUM($H$11:H85)-SUM($I$11:I85))))</x:f>
      </x:c>
      <x:c r="L85" s="33" t="str">
        <x:f>IF(COUNTA(A85:E85)=0,"",IF(NOT(ISNUMBER(A85)),"CHECK DATE",IF(OR(A85&lt;1,A85&gt;2958465,A85&lt;&gt;INT(A85)),"CHECK DATE",IF(OR(B85="",C85=""),"CHECK REF / DETAILS",IF(COUNTIF($B$11:$B$110,B85)&gt;1,"CHECK DUPLICATE REF",IF(NOT(ISNUMBER(E85)),"CHECK AMOUNT",IF(E85&lt;=0,"CHECK AMOUNT",IF(AND(D85&lt;&gt;"Cash receipt",D85&lt;&gt;"Cash payment",D85&lt;&gt;"Bank receipt",D85&lt;&gt;"Bank payment",D85&lt;&gt;"Cash to bank",D85&lt;&gt;"Bank to cash"),"CHECK MOVEMENT",IF(A85&lt;MAX($A$11:A84),"CHECK DATE ORDER","OK")))))))))</x:f>
      </x:c>
      <x:c r="M85" s="33" t="str">
        <x:f>IF(L85="","",IF(OR(NOT(ISNUMBER(J85)),NOT(ISNUMBER(K85))),"REVIEW INPUTS",IF(J85&lt;0,"CHECK NEGATIVE CASH",IF(K85&lt;0,"REVIEW BANK OVERDRAFT","OK"))))</x:f>
      </x:c>
    </x:row>
    <x:row r="86" ht="26" customHeight="1">
      <x:c r="A86" s="38"/>
      <x:c r="B86" s="40"/>
      <x:c r="C86" s="36"/>
      <x:c r="D86" s="36"/>
      <x:c r="E86" s="46"/>
      <x:c r="F86" s="48" t="str">
        <x:f>IF(L86="","",IF(L86&lt;&gt;"OK","CHECK INPUTS",IF(OR(D86="Cash receipt",D86="Bank to cash"),E86,0)))</x:f>
      </x:c>
      <x:c r="G86" s="48" t="str">
        <x:f>IF(L86="","",IF(L86&lt;&gt;"OK","CHECK INPUTS",IF(OR(D86="Cash payment",D86="Cash to bank"),E86,0)))</x:f>
      </x:c>
      <x:c r="H86" s="48" t="str">
        <x:f>IF(L86="","",IF(L86&lt;&gt;"OK","CHECK INPUTS",IF(OR(D86="Bank receipt",D86="Cash to bank"),E86,0)))</x:f>
      </x:c>
      <x:c r="I86" s="48" t="str">
        <x:f>IF(L86="","",IF(L86&lt;&gt;"OK","CHECK INPUTS",IF(OR(D86="Bank payment",D86="Bank to cash"),E86,0)))</x:f>
      </x:c>
      <x:c r="J86" s="48" t="str">
        <x:f>IF(L86="","",IF(NOT(ISNUMBER($D$4)),"CHECK OPENING",IF($D$4&lt;0,"CHECK OPENING",IF(COUNTIF($F$11:F86,"CHECK INPUTS")&gt;0,"CHECK INPUTS",$D$4+SUM($F$11:F86)-SUM($G$11:G86)))))</x:f>
      </x:c>
      <x:c r="K86" s="48" t="str">
        <x:f>IF(L86="","",IF(NOT(ISNUMBER($I$4)),"CHECK OPENING",IF(COUNTIF($F$11:F86,"CHECK INPUTS")&gt;0,"CHECK INPUTS",$I$4+SUM($H$11:H86)-SUM($I$11:I86))))</x:f>
      </x:c>
      <x:c r="L86" s="33" t="str">
        <x:f>IF(COUNTA(A86:E86)=0,"",IF(NOT(ISNUMBER(A86)),"CHECK DATE",IF(OR(A86&lt;1,A86&gt;2958465,A86&lt;&gt;INT(A86)),"CHECK DATE",IF(OR(B86="",C86=""),"CHECK REF / DETAILS",IF(COUNTIF($B$11:$B$110,B86)&gt;1,"CHECK DUPLICATE REF",IF(NOT(ISNUMBER(E86)),"CHECK AMOUNT",IF(E86&lt;=0,"CHECK AMOUNT",IF(AND(D86&lt;&gt;"Cash receipt",D86&lt;&gt;"Cash payment",D86&lt;&gt;"Bank receipt",D86&lt;&gt;"Bank payment",D86&lt;&gt;"Cash to bank",D86&lt;&gt;"Bank to cash"),"CHECK MOVEMENT",IF(A86&lt;MAX($A$11:A85),"CHECK DATE ORDER","OK")))))))))</x:f>
      </x:c>
      <x:c r="M86" s="33" t="str">
        <x:f>IF(L86="","",IF(OR(NOT(ISNUMBER(J86)),NOT(ISNUMBER(K86))),"REVIEW INPUTS",IF(J86&lt;0,"CHECK NEGATIVE CASH",IF(K86&lt;0,"REVIEW BANK OVERDRAFT","OK"))))</x:f>
      </x:c>
    </x:row>
    <x:row r="87" ht="26" customHeight="1">
      <x:c r="A87" s="38"/>
      <x:c r="B87" s="40"/>
      <x:c r="C87" s="36"/>
      <x:c r="D87" s="36"/>
      <x:c r="E87" s="46"/>
      <x:c r="F87" s="48" t="str">
        <x:f>IF(L87="","",IF(L87&lt;&gt;"OK","CHECK INPUTS",IF(OR(D87="Cash receipt",D87="Bank to cash"),E87,0)))</x:f>
      </x:c>
      <x:c r="G87" s="48" t="str">
        <x:f>IF(L87="","",IF(L87&lt;&gt;"OK","CHECK INPUTS",IF(OR(D87="Cash payment",D87="Cash to bank"),E87,0)))</x:f>
      </x:c>
      <x:c r="H87" s="48" t="str">
        <x:f>IF(L87="","",IF(L87&lt;&gt;"OK","CHECK INPUTS",IF(OR(D87="Bank receipt",D87="Cash to bank"),E87,0)))</x:f>
      </x:c>
      <x:c r="I87" s="48" t="str">
        <x:f>IF(L87="","",IF(L87&lt;&gt;"OK","CHECK INPUTS",IF(OR(D87="Bank payment",D87="Bank to cash"),E87,0)))</x:f>
      </x:c>
      <x:c r="J87" s="48" t="str">
        <x:f>IF(L87="","",IF(NOT(ISNUMBER($D$4)),"CHECK OPENING",IF($D$4&lt;0,"CHECK OPENING",IF(COUNTIF($F$11:F87,"CHECK INPUTS")&gt;0,"CHECK INPUTS",$D$4+SUM($F$11:F87)-SUM($G$11:G87)))))</x:f>
      </x:c>
      <x:c r="K87" s="48" t="str">
        <x:f>IF(L87="","",IF(NOT(ISNUMBER($I$4)),"CHECK OPENING",IF(COUNTIF($F$11:F87,"CHECK INPUTS")&gt;0,"CHECK INPUTS",$I$4+SUM($H$11:H87)-SUM($I$11:I87))))</x:f>
      </x:c>
      <x:c r="L87" s="33" t="str">
        <x:f>IF(COUNTA(A87:E87)=0,"",IF(NOT(ISNUMBER(A87)),"CHECK DATE",IF(OR(A87&lt;1,A87&gt;2958465,A87&lt;&gt;INT(A87)),"CHECK DATE",IF(OR(B87="",C87=""),"CHECK REF / DETAILS",IF(COUNTIF($B$11:$B$110,B87)&gt;1,"CHECK DUPLICATE REF",IF(NOT(ISNUMBER(E87)),"CHECK AMOUNT",IF(E87&lt;=0,"CHECK AMOUNT",IF(AND(D87&lt;&gt;"Cash receipt",D87&lt;&gt;"Cash payment",D87&lt;&gt;"Bank receipt",D87&lt;&gt;"Bank payment",D87&lt;&gt;"Cash to bank",D87&lt;&gt;"Bank to cash"),"CHECK MOVEMENT",IF(A87&lt;MAX($A$11:A86),"CHECK DATE ORDER","OK")))))))))</x:f>
      </x:c>
      <x:c r="M87" s="33" t="str">
        <x:f>IF(L87="","",IF(OR(NOT(ISNUMBER(J87)),NOT(ISNUMBER(K87))),"REVIEW INPUTS",IF(J87&lt;0,"CHECK NEGATIVE CASH",IF(K87&lt;0,"REVIEW BANK OVERDRAFT","OK"))))</x:f>
      </x:c>
    </x:row>
    <x:row r="88" ht="26" customHeight="1">
      <x:c r="A88" s="38"/>
      <x:c r="B88" s="40"/>
      <x:c r="C88" s="36"/>
      <x:c r="D88" s="36"/>
      <x:c r="E88" s="46"/>
      <x:c r="F88" s="48" t="str">
        <x:f>IF(L88="","",IF(L88&lt;&gt;"OK","CHECK INPUTS",IF(OR(D88="Cash receipt",D88="Bank to cash"),E88,0)))</x:f>
      </x:c>
      <x:c r="G88" s="48" t="str">
        <x:f>IF(L88="","",IF(L88&lt;&gt;"OK","CHECK INPUTS",IF(OR(D88="Cash payment",D88="Cash to bank"),E88,0)))</x:f>
      </x:c>
      <x:c r="H88" s="48" t="str">
        <x:f>IF(L88="","",IF(L88&lt;&gt;"OK","CHECK INPUTS",IF(OR(D88="Bank receipt",D88="Cash to bank"),E88,0)))</x:f>
      </x:c>
      <x:c r="I88" s="48" t="str">
        <x:f>IF(L88="","",IF(L88&lt;&gt;"OK","CHECK INPUTS",IF(OR(D88="Bank payment",D88="Bank to cash"),E88,0)))</x:f>
      </x:c>
      <x:c r="J88" s="48" t="str">
        <x:f>IF(L88="","",IF(NOT(ISNUMBER($D$4)),"CHECK OPENING",IF($D$4&lt;0,"CHECK OPENING",IF(COUNTIF($F$11:F88,"CHECK INPUTS")&gt;0,"CHECK INPUTS",$D$4+SUM($F$11:F88)-SUM($G$11:G88)))))</x:f>
      </x:c>
      <x:c r="K88" s="48" t="str">
        <x:f>IF(L88="","",IF(NOT(ISNUMBER($I$4)),"CHECK OPENING",IF(COUNTIF($F$11:F88,"CHECK INPUTS")&gt;0,"CHECK INPUTS",$I$4+SUM($H$11:H88)-SUM($I$11:I88))))</x:f>
      </x:c>
      <x:c r="L88" s="33" t="str">
        <x:f>IF(COUNTA(A88:E88)=0,"",IF(NOT(ISNUMBER(A88)),"CHECK DATE",IF(OR(A88&lt;1,A88&gt;2958465,A88&lt;&gt;INT(A88)),"CHECK DATE",IF(OR(B88="",C88=""),"CHECK REF / DETAILS",IF(COUNTIF($B$11:$B$110,B88)&gt;1,"CHECK DUPLICATE REF",IF(NOT(ISNUMBER(E88)),"CHECK AMOUNT",IF(E88&lt;=0,"CHECK AMOUNT",IF(AND(D88&lt;&gt;"Cash receipt",D88&lt;&gt;"Cash payment",D88&lt;&gt;"Bank receipt",D88&lt;&gt;"Bank payment",D88&lt;&gt;"Cash to bank",D88&lt;&gt;"Bank to cash"),"CHECK MOVEMENT",IF(A88&lt;MAX($A$11:A87),"CHECK DATE ORDER","OK")))))))))</x:f>
      </x:c>
      <x:c r="M88" s="33" t="str">
        <x:f>IF(L88="","",IF(OR(NOT(ISNUMBER(J88)),NOT(ISNUMBER(K88))),"REVIEW INPUTS",IF(J88&lt;0,"CHECK NEGATIVE CASH",IF(K88&lt;0,"REVIEW BANK OVERDRAFT","OK"))))</x:f>
      </x:c>
    </x:row>
    <x:row r="89" ht="26" customHeight="1">
      <x:c r="A89" s="38"/>
      <x:c r="B89" s="40"/>
      <x:c r="C89" s="36"/>
      <x:c r="D89" s="36"/>
      <x:c r="E89" s="46"/>
      <x:c r="F89" s="48" t="str">
        <x:f>IF(L89="","",IF(L89&lt;&gt;"OK","CHECK INPUTS",IF(OR(D89="Cash receipt",D89="Bank to cash"),E89,0)))</x:f>
      </x:c>
      <x:c r="G89" s="48" t="str">
        <x:f>IF(L89="","",IF(L89&lt;&gt;"OK","CHECK INPUTS",IF(OR(D89="Cash payment",D89="Cash to bank"),E89,0)))</x:f>
      </x:c>
      <x:c r="H89" s="48" t="str">
        <x:f>IF(L89="","",IF(L89&lt;&gt;"OK","CHECK INPUTS",IF(OR(D89="Bank receipt",D89="Cash to bank"),E89,0)))</x:f>
      </x:c>
      <x:c r="I89" s="48" t="str">
        <x:f>IF(L89="","",IF(L89&lt;&gt;"OK","CHECK INPUTS",IF(OR(D89="Bank payment",D89="Bank to cash"),E89,0)))</x:f>
      </x:c>
      <x:c r="J89" s="48" t="str">
        <x:f>IF(L89="","",IF(NOT(ISNUMBER($D$4)),"CHECK OPENING",IF($D$4&lt;0,"CHECK OPENING",IF(COUNTIF($F$11:F89,"CHECK INPUTS")&gt;0,"CHECK INPUTS",$D$4+SUM($F$11:F89)-SUM($G$11:G89)))))</x:f>
      </x:c>
      <x:c r="K89" s="48" t="str">
        <x:f>IF(L89="","",IF(NOT(ISNUMBER($I$4)),"CHECK OPENING",IF(COUNTIF($F$11:F89,"CHECK INPUTS")&gt;0,"CHECK INPUTS",$I$4+SUM($H$11:H89)-SUM($I$11:I89))))</x:f>
      </x:c>
      <x:c r="L89" s="33" t="str">
        <x:f>IF(COUNTA(A89:E89)=0,"",IF(NOT(ISNUMBER(A89)),"CHECK DATE",IF(OR(A89&lt;1,A89&gt;2958465,A89&lt;&gt;INT(A89)),"CHECK DATE",IF(OR(B89="",C89=""),"CHECK REF / DETAILS",IF(COUNTIF($B$11:$B$110,B89)&gt;1,"CHECK DUPLICATE REF",IF(NOT(ISNUMBER(E89)),"CHECK AMOUNT",IF(E89&lt;=0,"CHECK AMOUNT",IF(AND(D89&lt;&gt;"Cash receipt",D89&lt;&gt;"Cash payment",D89&lt;&gt;"Bank receipt",D89&lt;&gt;"Bank payment",D89&lt;&gt;"Cash to bank",D89&lt;&gt;"Bank to cash"),"CHECK MOVEMENT",IF(A89&lt;MAX($A$11:A88),"CHECK DATE ORDER","OK")))))))))</x:f>
      </x:c>
      <x:c r="M89" s="33" t="str">
        <x:f>IF(L89="","",IF(OR(NOT(ISNUMBER(J89)),NOT(ISNUMBER(K89))),"REVIEW INPUTS",IF(J89&lt;0,"CHECK NEGATIVE CASH",IF(K89&lt;0,"REVIEW BANK OVERDRAFT","OK"))))</x:f>
      </x:c>
    </x:row>
    <x:row r="90" ht="26" customHeight="1">
      <x:c r="A90" s="38"/>
      <x:c r="B90" s="40"/>
      <x:c r="C90" s="36"/>
      <x:c r="D90" s="36"/>
      <x:c r="E90" s="46"/>
      <x:c r="F90" s="48" t="str">
        <x:f>IF(L90="","",IF(L90&lt;&gt;"OK","CHECK INPUTS",IF(OR(D90="Cash receipt",D90="Bank to cash"),E90,0)))</x:f>
      </x:c>
      <x:c r="G90" s="48" t="str">
        <x:f>IF(L90="","",IF(L90&lt;&gt;"OK","CHECK INPUTS",IF(OR(D90="Cash payment",D90="Cash to bank"),E90,0)))</x:f>
      </x:c>
      <x:c r="H90" s="48" t="str">
        <x:f>IF(L90="","",IF(L90&lt;&gt;"OK","CHECK INPUTS",IF(OR(D90="Bank receipt",D90="Cash to bank"),E90,0)))</x:f>
      </x:c>
      <x:c r="I90" s="48" t="str">
        <x:f>IF(L90="","",IF(L90&lt;&gt;"OK","CHECK INPUTS",IF(OR(D90="Bank payment",D90="Bank to cash"),E90,0)))</x:f>
      </x:c>
      <x:c r="J90" s="48" t="str">
        <x:f>IF(L90="","",IF(NOT(ISNUMBER($D$4)),"CHECK OPENING",IF($D$4&lt;0,"CHECK OPENING",IF(COUNTIF($F$11:F90,"CHECK INPUTS")&gt;0,"CHECK INPUTS",$D$4+SUM($F$11:F90)-SUM($G$11:G90)))))</x:f>
      </x:c>
      <x:c r="K90" s="48" t="str">
        <x:f>IF(L90="","",IF(NOT(ISNUMBER($I$4)),"CHECK OPENING",IF(COUNTIF($F$11:F90,"CHECK INPUTS")&gt;0,"CHECK INPUTS",$I$4+SUM($H$11:H90)-SUM($I$11:I90))))</x:f>
      </x:c>
      <x:c r="L90" s="33" t="str">
        <x:f>IF(COUNTA(A90:E90)=0,"",IF(NOT(ISNUMBER(A90)),"CHECK DATE",IF(OR(A90&lt;1,A90&gt;2958465,A90&lt;&gt;INT(A90)),"CHECK DATE",IF(OR(B90="",C90=""),"CHECK REF / DETAILS",IF(COUNTIF($B$11:$B$110,B90)&gt;1,"CHECK DUPLICATE REF",IF(NOT(ISNUMBER(E90)),"CHECK AMOUNT",IF(E90&lt;=0,"CHECK AMOUNT",IF(AND(D90&lt;&gt;"Cash receipt",D90&lt;&gt;"Cash payment",D90&lt;&gt;"Bank receipt",D90&lt;&gt;"Bank payment",D90&lt;&gt;"Cash to bank",D90&lt;&gt;"Bank to cash"),"CHECK MOVEMENT",IF(A90&lt;MAX($A$11:A89),"CHECK DATE ORDER","OK")))))))))</x:f>
      </x:c>
      <x:c r="M90" s="33" t="str">
        <x:f>IF(L90="","",IF(OR(NOT(ISNUMBER(J90)),NOT(ISNUMBER(K90))),"REVIEW INPUTS",IF(J90&lt;0,"CHECK NEGATIVE CASH",IF(K90&lt;0,"REVIEW BANK OVERDRAFT","OK"))))</x:f>
      </x:c>
    </x:row>
    <x:row r="91" ht="26" customHeight="1">
      <x:c r="A91" s="38"/>
      <x:c r="B91" s="40"/>
      <x:c r="C91" s="36"/>
      <x:c r="D91" s="36"/>
      <x:c r="E91" s="46"/>
      <x:c r="F91" s="48" t="str">
        <x:f>IF(L91="","",IF(L91&lt;&gt;"OK","CHECK INPUTS",IF(OR(D91="Cash receipt",D91="Bank to cash"),E91,0)))</x:f>
      </x:c>
      <x:c r="G91" s="48" t="str">
        <x:f>IF(L91="","",IF(L91&lt;&gt;"OK","CHECK INPUTS",IF(OR(D91="Cash payment",D91="Cash to bank"),E91,0)))</x:f>
      </x:c>
      <x:c r="H91" s="48" t="str">
        <x:f>IF(L91="","",IF(L91&lt;&gt;"OK","CHECK INPUTS",IF(OR(D91="Bank receipt",D91="Cash to bank"),E91,0)))</x:f>
      </x:c>
      <x:c r="I91" s="48" t="str">
        <x:f>IF(L91="","",IF(L91&lt;&gt;"OK","CHECK INPUTS",IF(OR(D91="Bank payment",D91="Bank to cash"),E91,0)))</x:f>
      </x:c>
      <x:c r="J91" s="48" t="str">
        <x:f>IF(L91="","",IF(NOT(ISNUMBER($D$4)),"CHECK OPENING",IF($D$4&lt;0,"CHECK OPENING",IF(COUNTIF($F$11:F91,"CHECK INPUTS")&gt;0,"CHECK INPUTS",$D$4+SUM($F$11:F91)-SUM($G$11:G91)))))</x:f>
      </x:c>
      <x:c r="K91" s="48" t="str">
        <x:f>IF(L91="","",IF(NOT(ISNUMBER($I$4)),"CHECK OPENING",IF(COUNTIF($F$11:F91,"CHECK INPUTS")&gt;0,"CHECK INPUTS",$I$4+SUM($H$11:H91)-SUM($I$11:I91))))</x:f>
      </x:c>
      <x:c r="L91" s="33" t="str">
        <x:f>IF(COUNTA(A91:E91)=0,"",IF(NOT(ISNUMBER(A91)),"CHECK DATE",IF(OR(A91&lt;1,A91&gt;2958465,A91&lt;&gt;INT(A91)),"CHECK DATE",IF(OR(B91="",C91=""),"CHECK REF / DETAILS",IF(COUNTIF($B$11:$B$110,B91)&gt;1,"CHECK DUPLICATE REF",IF(NOT(ISNUMBER(E91)),"CHECK AMOUNT",IF(E91&lt;=0,"CHECK AMOUNT",IF(AND(D91&lt;&gt;"Cash receipt",D91&lt;&gt;"Cash payment",D91&lt;&gt;"Bank receipt",D91&lt;&gt;"Bank payment",D91&lt;&gt;"Cash to bank",D91&lt;&gt;"Bank to cash"),"CHECK MOVEMENT",IF(A91&lt;MAX($A$11:A90),"CHECK DATE ORDER","OK")))))))))</x:f>
      </x:c>
      <x:c r="M91" s="33" t="str">
        <x:f>IF(L91="","",IF(OR(NOT(ISNUMBER(J91)),NOT(ISNUMBER(K91))),"REVIEW INPUTS",IF(J91&lt;0,"CHECK NEGATIVE CASH",IF(K91&lt;0,"REVIEW BANK OVERDRAFT","OK"))))</x:f>
      </x:c>
    </x:row>
    <x:row r="92" ht="26" customHeight="1">
      <x:c r="A92" s="38"/>
      <x:c r="B92" s="40"/>
      <x:c r="C92" s="36"/>
      <x:c r="D92" s="36"/>
      <x:c r="E92" s="46"/>
      <x:c r="F92" s="48" t="str">
        <x:f>IF(L92="","",IF(L92&lt;&gt;"OK","CHECK INPUTS",IF(OR(D92="Cash receipt",D92="Bank to cash"),E92,0)))</x:f>
      </x:c>
      <x:c r="G92" s="48" t="str">
        <x:f>IF(L92="","",IF(L92&lt;&gt;"OK","CHECK INPUTS",IF(OR(D92="Cash payment",D92="Cash to bank"),E92,0)))</x:f>
      </x:c>
      <x:c r="H92" s="48" t="str">
        <x:f>IF(L92="","",IF(L92&lt;&gt;"OK","CHECK INPUTS",IF(OR(D92="Bank receipt",D92="Cash to bank"),E92,0)))</x:f>
      </x:c>
      <x:c r="I92" s="48" t="str">
        <x:f>IF(L92="","",IF(L92&lt;&gt;"OK","CHECK INPUTS",IF(OR(D92="Bank payment",D92="Bank to cash"),E92,0)))</x:f>
      </x:c>
      <x:c r="J92" s="48" t="str">
        <x:f>IF(L92="","",IF(NOT(ISNUMBER($D$4)),"CHECK OPENING",IF($D$4&lt;0,"CHECK OPENING",IF(COUNTIF($F$11:F92,"CHECK INPUTS")&gt;0,"CHECK INPUTS",$D$4+SUM($F$11:F92)-SUM($G$11:G92)))))</x:f>
      </x:c>
      <x:c r="K92" s="48" t="str">
        <x:f>IF(L92="","",IF(NOT(ISNUMBER($I$4)),"CHECK OPENING",IF(COUNTIF($F$11:F92,"CHECK INPUTS")&gt;0,"CHECK INPUTS",$I$4+SUM($H$11:H92)-SUM($I$11:I92))))</x:f>
      </x:c>
      <x:c r="L92" s="33" t="str">
        <x:f>IF(COUNTA(A92:E92)=0,"",IF(NOT(ISNUMBER(A92)),"CHECK DATE",IF(OR(A92&lt;1,A92&gt;2958465,A92&lt;&gt;INT(A92)),"CHECK DATE",IF(OR(B92="",C92=""),"CHECK REF / DETAILS",IF(COUNTIF($B$11:$B$110,B92)&gt;1,"CHECK DUPLICATE REF",IF(NOT(ISNUMBER(E92)),"CHECK AMOUNT",IF(E92&lt;=0,"CHECK AMOUNT",IF(AND(D92&lt;&gt;"Cash receipt",D92&lt;&gt;"Cash payment",D92&lt;&gt;"Bank receipt",D92&lt;&gt;"Bank payment",D92&lt;&gt;"Cash to bank",D92&lt;&gt;"Bank to cash"),"CHECK MOVEMENT",IF(A92&lt;MAX($A$11:A91),"CHECK DATE ORDER","OK")))))))))</x:f>
      </x:c>
      <x:c r="M92" s="33" t="str">
        <x:f>IF(L92="","",IF(OR(NOT(ISNUMBER(J92)),NOT(ISNUMBER(K92))),"REVIEW INPUTS",IF(J92&lt;0,"CHECK NEGATIVE CASH",IF(K92&lt;0,"REVIEW BANK OVERDRAFT","OK"))))</x:f>
      </x:c>
    </x:row>
    <x:row r="93" ht="26" customHeight="1">
      <x:c r="A93" s="38"/>
      <x:c r="B93" s="40"/>
      <x:c r="C93" s="36"/>
      <x:c r="D93" s="36"/>
      <x:c r="E93" s="46"/>
      <x:c r="F93" s="48" t="str">
        <x:f>IF(L93="","",IF(L93&lt;&gt;"OK","CHECK INPUTS",IF(OR(D93="Cash receipt",D93="Bank to cash"),E93,0)))</x:f>
      </x:c>
      <x:c r="G93" s="48" t="str">
        <x:f>IF(L93="","",IF(L93&lt;&gt;"OK","CHECK INPUTS",IF(OR(D93="Cash payment",D93="Cash to bank"),E93,0)))</x:f>
      </x:c>
      <x:c r="H93" s="48" t="str">
        <x:f>IF(L93="","",IF(L93&lt;&gt;"OK","CHECK INPUTS",IF(OR(D93="Bank receipt",D93="Cash to bank"),E93,0)))</x:f>
      </x:c>
      <x:c r="I93" s="48" t="str">
        <x:f>IF(L93="","",IF(L93&lt;&gt;"OK","CHECK INPUTS",IF(OR(D93="Bank payment",D93="Bank to cash"),E93,0)))</x:f>
      </x:c>
      <x:c r="J93" s="48" t="str">
        <x:f>IF(L93="","",IF(NOT(ISNUMBER($D$4)),"CHECK OPENING",IF($D$4&lt;0,"CHECK OPENING",IF(COUNTIF($F$11:F93,"CHECK INPUTS")&gt;0,"CHECK INPUTS",$D$4+SUM($F$11:F93)-SUM($G$11:G93)))))</x:f>
      </x:c>
      <x:c r="K93" s="48" t="str">
        <x:f>IF(L93="","",IF(NOT(ISNUMBER($I$4)),"CHECK OPENING",IF(COUNTIF($F$11:F93,"CHECK INPUTS")&gt;0,"CHECK INPUTS",$I$4+SUM($H$11:H93)-SUM($I$11:I93))))</x:f>
      </x:c>
      <x:c r="L93" s="33" t="str">
        <x:f>IF(COUNTA(A93:E93)=0,"",IF(NOT(ISNUMBER(A93)),"CHECK DATE",IF(OR(A93&lt;1,A93&gt;2958465,A93&lt;&gt;INT(A93)),"CHECK DATE",IF(OR(B93="",C93=""),"CHECK REF / DETAILS",IF(COUNTIF($B$11:$B$110,B93)&gt;1,"CHECK DUPLICATE REF",IF(NOT(ISNUMBER(E93)),"CHECK AMOUNT",IF(E93&lt;=0,"CHECK AMOUNT",IF(AND(D93&lt;&gt;"Cash receipt",D93&lt;&gt;"Cash payment",D93&lt;&gt;"Bank receipt",D93&lt;&gt;"Bank payment",D93&lt;&gt;"Cash to bank",D93&lt;&gt;"Bank to cash"),"CHECK MOVEMENT",IF(A93&lt;MAX($A$11:A92),"CHECK DATE ORDER","OK")))))))))</x:f>
      </x:c>
      <x:c r="M93" s="33" t="str">
        <x:f>IF(L93="","",IF(OR(NOT(ISNUMBER(J93)),NOT(ISNUMBER(K93))),"REVIEW INPUTS",IF(J93&lt;0,"CHECK NEGATIVE CASH",IF(K93&lt;0,"REVIEW BANK OVERDRAFT","OK"))))</x:f>
      </x:c>
    </x:row>
    <x:row r="94" ht="26" customHeight="1">
      <x:c r="A94" s="38"/>
      <x:c r="B94" s="40"/>
      <x:c r="C94" s="36"/>
      <x:c r="D94" s="36"/>
      <x:c r="E94" s="46"/>
      <x:c r="F94" s="48" t="str">
        <x:f>IF(L94="","",IF(L94&lt;&gt;"OK","CHECK INPUTS",IF(OR(D94="Cash receipt",D94="Bank to cash"),E94,0)))</x:f>
      </x:c>
      <x:c r="G94" s="48" t="str">
        <x:f>IF(L94="","",IF(L94&lt;&gt;"OK","CHECK INPUTS",IF(OR(D94="Cash payment",D94="Cash to bank"),E94,0)))</x:f>
      </x:c>
      <x:c r="H94" s="48" t="str">
        <x:f>IF(L94="","",IF(L94&lt;&gt;"OK","CHECK INPUTS",IF(OR(D94="Bank receipt",D94="Cash to bank"),E94,0)))</x:f>
      </x:c>
      <x:c r="I94" s="48" t="str">
        <x:f>IF(L94="","",IF(L94&lt;&gt;"OK","CHECK INPUTS",IF(OR(D94="Bank payment",D94="Bank to cash"),E94,0)))</x:f>
      </x:c>
      <x:c r="J94" s="48" t="str">
        <x:f>IF(L94="","",IF(NOT(ISNUMBER($D$4)),"CHECK OPENING",IF($D$4&lt;0,"CHECK OPENING",IF(COUNTIF($F$11:F94,"CHECK INPUTS")&gt;0,"CHECK INPUTS",$D$4+SUM($F$11:F94)-SUM($G$11:G94)))))</x:f>
      </x:c>
      <x:c r="K94" s="48" t="str">
        <x:f>IF(L94="","",IF(NOT(ISNUMBER($I$4)),"CHECK OPENING",IF(COUNTIF($F$11:F94,"CHECK INPUTS")&gt;0,"CHECK INPUTS",$I$4+SUM($H$11:H94)-SUM($I$11:I94))))</x:f>
      </x:c>
      <x:c r="L94" s="33" t="str">
        <x:f>IF(COUNTA(A94:E94)=0,"",IF(NOT(ISNUMBER(A94)),"CHECK DATE",IF(OR(A94&lt;1,A94&gt;2958465,A94&lt;&gt;INT(A94)),"CHECK DATE",IF(OR(B94="",C94=""),"CHECK REF / DETAILS",IF(COUNTIF($B$11:$B$110,B94)&gt;1,"CHECK DUPLICATE REF",IF(NOT(ISNUMBER(E94)),"CHECK AMOUNT",IF(E94&lt;=0,"CHECK AMOUNT",IF(AND(D94&lt;&gt;"Cash receipt",D94&lt;&gt;"Cash payment",D94&lt;&gt;"Bank receipt",D94&lt;&gt;"Bank payment",D94&lt;&gt;"Cash to bank",D94&lt;&gt;"Bank to cash"),"CHECK MOVEMENT",IF(A94&lt;MAX($A$11:A93),"CHECK DATE ORDER","OK")))))))))</x:f>
      </x:c>
      <x:c r="M94" s="33" t="str">
        <x:f>IF(L94="","",IF(OR(NOT(ISNUMBER(J94)),NOT(ISNUMBER(K94))),"REVIEW INPUTS",IF(J94&lt;0,"CHECK NEGATIVE CASH",IF(K94&lt;0,"REVIEW BANK OVERDRAFT","OK"))))</x:f>
      </x:c>
    </x:row>
    <x:row r="95" ht="26" customHeight="1">
      <x:c r="A95" s="38"/>
      <x:c r="B95" s="40"/>
      <x:c r="C95" s="36"/>
      <x:c r="D95" s="36"/>
      <x:c r="E95" s="46"/>
      <x:c r="F95" s="48" t="str">
        <x:f>IF(L95="","",IF(L95&lt;&gt;"OK","CHECK INPUTS",IF(OR(D95="Cash receipt",D95="Bank to cash"),E95,0)))</x:f>
      </x:c>
      <x:c r="G95" s="48" t="str">
        <x:f>IF(L95="","",IF(L95&lt;&gt;"OK","CHECK INPUTS",IF(OR(D95="Cash payment",D95="Cash to bank"),E95,0)))</x:f>
      </x:c>
      <x:c r="H95" s="48" t="str">
        <x:f>IF(L95="","",IF(L95&lt;&gt;"OK","CHECK INPUTS",IF(OR(D95="Bank receipt",D95="Cash to bank"),E95,0)))</x:f>
      </x:c>
      <x:c r="I95" s="48" t="str">
        <x:f>IF(L95="","",IF(L95&lt;&gt;"OK","CHECK INPUTS",IF(OR(D95="Bank payment",D95="Bank to cash"),E95,0)))</x:f>
      </x:c>
      <x:c r="J95" s="48" t="str">
        <x:f>IF(L95="","",IF(NOT(ISNUMBER($D$4)),"CHECK OPENING",IF($D$4&lt;0,"CHECK OPENING",IF(COUNTIF($F$11:F95,"CHECK INPUTS")&gt;0,"CHECK INPUTS",$D$4+SUM($F$11:F95)-SUM($G$11:G95)))))</x:f>
      </x:c>
      <x:c r="K95" s="48" t="str">
        <x:f>IF(L95="","",IF(NOT(ISNUMBER($I$4)),"CHECK OPENING",IF(COUNTIF($F$11:F95,"CHECK INPUTS")&gt;0,"CHECK INPUTS",$I$4+SUM($H$11:H95)-SUM($I$11:I95))))</x:f>
      </x:c>
      <x:c r="L95" s="33" t="str">
        <x:f>IF(COUNTA(A95:E95)=0,"",IF(NOT(ISNUMBER(A95)),"CHECK DATE",IF(OR(A95&lt;1,A95&gt;2958465,A95&lt;&gt;INT(A95)),"CHECK DATE",IF(OR(B95="",C95=""),"CHECK REF / DETAILS",IF(COUNTIF($B$11:$B$110,B95)&gt;1,"CHECK DUPLICATE REF",IF(NOT(ISNUMBER(E95)),"CHECK AMOUNT",IF(E95&lt;=0,"CHECK AMOUNT",IF(AND(D95&lt;&gt;"Cash receipt",D95&lt;&gt;"Cash payment",D95&lt;&gt;"Bank receipt",D95&lt;&gt;"Bank payment",D95&lt;&gt;"Cash to bank",D95&lt;&gt;"Bank to cash"),"CHECK MOVEMENT",IF(A95&lt;MAX($A$11:A94),"CHECK DATE ORDER","OK")))))))))</x:f>
      </x:c>
      <x:c r="M95" s="33" t="str">
        <x:f>IF(L95="","",IF(OR(NOT(ISNUMBER(J95)),NOT(ISNUMBER(K95))),"REVIEW INPUTS",IF(J95&lt;0,"CHECK NEGATIVE CASH",IF(K95&lt;0,"REVIEW BANK OVERDRAFT","OK"))))</x:f>
      </x:c>
    </x:row>
    <x:row r="96" ht="26" customHeight="1">
      <x:c r="A96" s="38"/>
      <x:c r="B96" s="40"/>
      <x:c r="C96" s="36"/>
      <x:c r="D96" s="36"/>
      <x:c r="E96" s="46"/>
      <x:c r="F96" s="48" t="str">
        <x:f>IF(L96="","",IF(L96&lt;&gt;"OK","CHECK INPUTS",IF(OR(D96="Cash receipt",D96="Bank to cash"),E96,0)))</x:f>
      </x:c>
      <x:c r="G96" s="48" t="str">
        <x:f>IF(L96="","",IF(L96&lt;&gt;"OK","CHECK INPUTS",IF(OR(D96="Cash payment",D96="Cash to bank"),E96,0)))</x:f>
      </x:c>
      <x:c r="H96" s="48" t="str">
        <x:f>IF(L96="","",IF(L96&lt;&gt;"OK","CHECK INPUTS",IF(OR(D96="Bank receipt",D96="Cash to bank"),E96,0)))</x:f>
      </x:c>
      <x:c r="I96" s="48" t="str">
        <x:f>IF(L96="","",IF(L96&lt;&gt;"OK","CHECK INPUTS",IF(OR(D96="Bank payment",D96="Bank to cash"),E96,0)))</x:f>
      </x:c>
      <x:c r="J96" s="48" t="str">
        <x:f>IF(L96="","",IF(NOT(ISNUMBER($D$4)),"CHECK OPENING",IF($D$4&lt;0,"CHECK OPENING",IF(COUNTIF($F$11:F96,"CHECK INPUTS")&gt;0,"CHECK INPUTS",$D$4+SUM($F$11:F96)-SUM($G$11:G96)))))</x:f>
      </x:c>
      <x:c r="K96" s="48" t="str">
        <x:f>IF(L96="","",IF(NOT(ISNUMBER($I$4)),"CHECK OPENING",IF(COUNTIF($F$11:F96,"CHECK INPUTS")&gt;0,"CHECK INPUTS",$I$4+SUM($H$11:H96)-SUM($I$11:I96))))</x:f>
      </x:c>
      <x:c r="L96" s="33" t="str">
        <x:f>IF(COUNTA(A96:E96)=0,"",IF(NOT(ISNUMBER(A96)),"CHECK DATE",IF(OR(A96&lt;1,A96&gt;2958465,A96&lt;&gt;INT(A96)),"CHECK DATE",IF(OR(B96="",C96=""),"CHECK REF / DETAILS",IF(COUNTIF($B$11:$B$110,B96)&gt;1,"CHECK DUPLICATE REF",IF(NOT(ISNUMBER(E96)),"CHECK AMOUNT",IF(E96&lt;=0,"CHECK AMOUNT",IF(AND(D96&lt;&gt;"Cash receipt",D96&lt;&gt;"Cash payment",D96&lt;&gt;"Bank receipt",D96&lt;&gt;"Bank payment",D96&lt;&gt;"Cash to bank",D96&lt;&gt;"Bank to cash"),"CHECK MOVEMENT",IF(A96&lt;MAX($A$11:A95),"CHECK DATE ORDER","OK")))))))))</x:f>
      </x:c>
      <x:c r="M96" s="33" t="str">
        <x:f>IF(L96="","",IF(OR(NOT(ISNUMBER(J96)),NOT(ISNUMBER(K96))),"REVIEW INPUTS",IF(J96&lt;0,"CHECK NEGATIVE CASH",IF(K96&lt;0,"REVIEW BANK OVERDRAFT","OK"))))</x:f>
      </x:c>
    </x:row>
    <x:row r="97" ht="26" customHeight="1">
      <x:c r="A97" s="38"/>
      <x:c r="B97" s="40"/>
      <x:c r="C97" s="36"/>
      <x:c r="D97" s="36"/>
      <x:c r="E97" s="46"/>
      <x:c r="F97" s="48" t="str">
        <x:f>IF(L97="","",IF(L97&lt;&gt;"OK","CHECK INPUTS",IF(OR(D97="Cash receipt",D97="Bank to cash"),E97,0)))</x:f>
      </x:c>
      <x:c r="G97" s="48" t="str">
        <x:f>IF(L97="","",IF(L97&lt;&gt;"OK","CHECK INPUTS",IF(OR(D97="Cash payment",D97="Cash to bank"),E97,0)))</x:f>
      </x:c>
      <x:c r="H97" s="48" t="str">
        <x:f>IF(L97="","",IF(L97&lt;&gt;"OK","CHECK INPUTS",IF(OR(D97="Bank receipt",D97="Cash to bank"),E97,0)))</x:f>
      </x:c>
      <x:c r="I97" s="48" t="str">
        <x:f>IF(L97="","",IF(L97&lt;&gt;"OK","CHECK INPUTS",IF(OR(D97="Bank payment",D97="Bank to cash"),E97,0)))</x:f>
      </x:c>
      <x:c r="J97" s="48" t="str">
        <x:f>IF(L97="","",IF(NOT(ISNUMBER($D$4)),"CHECK OPENING",IF($D$4&lt;0,"CHECK OPENING",IF(COUNTIF($F$11:F97,"CHECK INPUTS")&gt;0,"CHECK INPUTS",$D$4+SUM($F$11:F97)-SUM($G$11:G97)))))</x:f>
      </x:c>
      <x:c r="K97" s="48" t="str">
        <x:f>IF(L97="","",IF(NOT(ISNUMBER($I$4)),"CHECK OPENING",IF(COUNTIF($F$11:F97,"CHECK INPUTS")&gt;0,"CHECK INPUTS",$I$4+SUM($H$11:H97)-SUM($I$11:I97))))</x:f>
      </x:c>
      <x:c r="L97" s="33" t="str">
        <x:f>IF(COUNTA(A97:E97)=0,"",IF(NOT(ISNUMBER(A97)),"CHECK DATE",IF(OR(A97&lt;1,A97&gt;2958465,A97&lt;&gt;INT(A97)),"CHECK DATE",IF(OR(B97="",C97=""),"CHECK REF / DETAILS",IF(COUNTIF($B$11:$B$110,B97)&gt;1,"CHECK DUPLICATE REF",IF(NOT(ISNUMBER(E97)),"CHECK AMOUNT",IF(E97&lt;=0,"CHECK AMOUNT",IF(AND(D97&lt;&gt;"Cash receipt",D97&lt;&gt;"Cash payment",D97&lt;&gt;"Bank receipt",D97&lt;&gt;"Bank payment",D97&lt;&gt;"Cash to bank",D97&lt;&gt;"Bank to cash"),"CHECK MOVEMENT",IF(A97&lt;MAX($A$11:A96),"CHECK DATE ORDER","OK")))))))))</x:f>
      </x:c>
      <x:c r="M97" s="33" t="str">
        <x:f>IF(L97="","",IF(OR(NOT(ISNUMBER(J97)),NOT(ISNUMBER(K97))),"REVIEW INPUTS",IF(J97&lt;0,"CHECK NEGATIVE CASH",IF(K97&lt;0,"REVIEW BANK OVERDRAFT","OK"))))</x:f>
      </x:c>
    </x:row>
    <x:row r="98" ht="26" customHeight="1">
      <x:c r="A98" s="38"/>
      <x:c r="B98" s="40"/>
      <x:c r="C98" s="36"/>
      <x:c r="D98" s="36"/>
      <x:c r="E98" s="46"/>
      <x:c r="F98" s="48" t="str">
        <x:f>IF(L98="","",IF(L98&lt;&gt;"OK","CHECK INPUTS",IF(OR(D98="Cash receipt",D98="Bank to cash"),E98,0)))</x:f>
      </x:c>
      <x:c r="G98" s="48" t="str">
        <x:f>IF(L98="","",IF(L98&lt;&gt;"OK","CHECK INPUTS",IF(OR(D98="Cash payment",D98="Cash to bank"),E98,0)))</x:f>
      </x:c>
      <x:c r="H98" s="48" t="str">
        <x:f>IF(L98="","",IF(L98&lt;&gt;"OK","CHECK INPUTS",IF(OR(D98="Bank receipt",D98="Cash to bank"),E98,0)))</x:f>
      </x:c>
      <x:c r="I98" s="48" t="str">
        <x:f>IF(L98="","",IF(L98&lt;&gt;"OK","CHECK INPUTS",IF(OR(D98="Bank payment",D98="Bank to cash"),E98,0)))</x:f>
      </x:c>
      <x:c r="J98" s="48" t="str">
        <x:f>IF(L98="","",IF(NOT(ISNUMBER($D$4)),"CHECK OPENING",IF($D$4&lt;0,"CHECK OPENING",IF(COUNTIF($F$11:F98,"CHECK INPUTS")&gt;0,"CHECK INPUTS",$D$4+SUM($F$11:F98)-SUM($G$11:G98)))))</x:f>
      </x:c>
      <x:c r="K98" s="48" t="str">
        <x:f>IF(L98="","",IF(NOT(ISNUMBER($I$4)),"CHECK OPENING",IF(COUNTIF($F$11:F98,"CHECK INPUTS")&gt;0,"CHECK INPUTS",$I$4+SUM($H$11:H98)-SUM($I$11:I98))))</x:f>
      </x:c>
      <x:c r="L98" s="33" t="str">
        <x:f>IF(COUNTA(A98:E98)=0,"",IF(NOT(ISNUMBER(A98)),"CHECK DATE",IF(OR(A98&lt;1,A98&gt;2958465,A98&lt;&gt;INT(A98)),"CHECK DATE",IF(OR(B98="",C98=""),"CHECK REF / DETAILS",IF(COUNTIF($B$11:$B$110,B98)&gt;1,"CHECK DUPLICATE REF",IF(NOT(ISNUMBER(E98)),"CHECK AMOUNT",IF(E98&lt;=0,"CHECK AMOUNT",IF(AND(D98&lt;&gt;"Cash receipt",D98&lt;&gt;"Cash payment",D98&lt;&gt;"Bank receipt",D98&lt;&gt;"Bank payment",D98&lt;&gt;"Cash to bank",D98&lt;&gt;"Bank to cash"),"CHECK MOVEMENT",IF(A98&lt;MAX($A$11:A97),"CHECK DATE ORDER","OK")))))))))</x:f>
      </x:c>
      <x:c r="M98" s="33" t="str">
        <x:f>IF(L98="","",IF(OR(NOT(ISNUMBER(J98)),NOT(ISNUMBER(K98))),"REVIEW INPUTS",IF(J98&lt;0,"CHECK NEGATIVE CASH",IF(K98&lt;0,"REVIEW BANK OVERDRAFT","OK"))))</x:f>
      </x:c>
    </x:row>
    <x:row r="99" ht="26" customHeight="1">
      <x:c r="A99" s="38"/>
      <x:c r="B99" s="40"/>
      <x:c r="C99" s="36"/>
      <x:c r="D99" s="36"/>
      <x:c r="E99" s="46"/>
      <x:c r="F99" s="48" t="str">
        <x:f>IF(L99="","",IF(L99&lt;&gt;"OK","CHECK INPUTS",IF(OR(D99="Cash receipt",D99="Bank to cash"),E99,0)))</x:f>
      </x:c>
      <x:c r="G99" s="48" t="str">
        <x:f>IF(L99="","",IF(L99&lt;&gt;"OK","CHECK INPUTS",IF(OR(D99="Cash payment",D99="Cash to bank"),E99,0)))</x:f>
      </x:c>
      <x:c r="H99" s="48" t="str">
        <x:f>IF(L99="","",IF(L99&lt;&gt;"OK","CHECK INPUTS",IF(OR(D99="Bank receipt",D99="Cash to bank"),E99,0)))</x:f>
      </x:c>
      <x:c r="I99" s="48" t="str">
        <x:f>IF(L99="","",IF(L99&lt;&gt;"OK","CHECK INPUTS",IF(OR(D99="Bank payment",D99="Bank to cash"),E99,0)))</x:f>
      </x:c>
      <x:c r="J99" s="48" t="str">
        <x:f>IF(L99="","",IF(NOT(ISNUMBER($D$4)),"CHECK OPENING",IF($D$4&lt;0,"CHECK OPENING",IF(COUNTIF($F$11:F99,"CHECK INPUTS")&gt;0,"CHECK INPUTS",$D$4+SUM($F$11:F99)-SUM($G$11:G99)))))</x:f>
      </x:c>
      <x:c r="K99" s="48" t="str">
        <x:f>IF(L99="","",IF(NOT(ISNUMBER($I$4)),"CHECK OPENING",IF(COUNTIF($F$11:F99,"CHECK INPUTS")&gt;0,"CHECK INPUTS",$I$4+SUM($H$11:H99)-SUM($I$11:I99))))</x:f>
      </x:c>
      <x:c r="L99" s="33" t="str">
        <x:f>IF(COUNTA(A99:E99)=0,"",IF(NOT(ISNUMBER(A99)),"CHECK DATE",IF(OR(A99&lt;1,A99&gt;2958465,A99&lt;&gt;INT(A99)),"CHECK DATE",IF(OR(B99="",C99=""),"CHECK REF / DETAILS",IF(COUNTIF($B$11:$B$110,B99)&gt;1,"CHECK DUPLICATE REF",IF(NOT(ISNUMBER(E99)),"CHECK AMOUNT",IF(E99&lt;=0,"CHECK AMOUNT",IF(AND(D99&lt;&gt;"Cash receipt",D99&lt;&gt;"Cash payment",D99&lt;&gt;"Bank receipt",D99&lt;&gt;"Bank payment",D99&lt;&gt;"Cash to bank",D99&lt;&gt;"Bank to cash"),"CHECK MOVEMENT",IF(A99&lt;MAX($A$11:A98),"CHECK DATE ORDER","OK")))))))))</x:f>
      </x:c>
      <x:c r="M99" s="33" t="str">
        <x:f>IF(L99="","",IF(OR(NOT(ISNUMBER(J99)),NOT(ISNUMBER(K99))),"REVIEW INPUTS",IF(J99&lt;0,"CHECK NEGATIVE CASH",IF(K99&lt;0,"REVIEW BANK OVERDRAFT","OK"))))</x:f>
      </x:c>
    </x:row>
    <x:row r="100" ht="26" customHeight="1">
      <x:c r="A100" s="38"/>
      <x:c r="B100" s="40"/>
      <x:c r="C100" s="36"/>
      <x:c r="D100" s="36"/>
      <x:c r="E100" s="46"/>
      <x:c r="F100" s="48" t="str">
        <x:f>IF(L100="","",IF(L100&lt;&gt;"OK","CHECK INPUTS",IF(OR(D100="Cash receipt",D100="Bank to cash"),E100,0)))</x:f>
      </x:c>
      <x:c r="G100" s="48" t="str">
        <x:f>IF(L100="","",IF(L100&lt;&gt;"OK","CHECK INPUTS",IF(OR(D100="Cash payment",D100="Cash to bank"),E100,0)))</x:f>
      </x:c>
      <x:c r="H100" s="48" t="str">
        <x:f>IF(L100="","",IF(L100&lt;&gt;"OK","CHECK INPUTS",IF(OR(D100="Bank receipt",D100="Cash to bank"),E100,0)))</x:f>
      </x:c>
      <x:c r="I100" s="48" t="str">
        <x:f>IF(L100="","",IF(L100&lt;&gt;"OK","CHECK INPUTS",IF(OR(D100="Bank payment",D100="Bank to cash"),E100,0)))</x:f>
      </x:c>
      <x:c r="J100" s="48" t="str">
        <x:f>IF(L100="","",IF(NOT(ISNUMBER($D$4)),"CHECK OPENING",IF($D$4&lt;0,"CHECK OPENING",IF(COUNTIF($F$11:F100,"CHECK INPUTS")&gt;0,"CHECK INPUTS",$D$4+SUM($F$11:F100)-SUM($G$11:G100)))))</x:f>
      </x:c>
      <x:c r="K100" s="48" t="str">
        <x:f>IF(L100="","",IF(NOT(ISNUMBER($I$4)),"CHECK OPENING",IF(COUNTIF($F$11:F100,"CHECK INPUTS")&gt;0,"CHECK INPUTS",$I$4+SUM($H$11:H100)-SUM($I$11:I100))))</x:f>
      </x:c>
      <x:c r="L100" s="33" t="str">
        <x:f>IF(COUNTA(A100:E100)=0,"",IF(NOT(ISNUMBER(A100)),"CHECK DATE",IF(OR(A100&lt;1,A100&gt;2958465,A100&lt;&gt;INT(A100)),"CHECK DATE",IF(OR(B100="",C100=""),"CHECK REF / DETAILS",IF(COUNTIF($B$11:$B$110,B100)&gt;1,"CHECK DUPLICATE REF",IF(NOT(ISNUMBER(E100)),"CHECK AMOUNT",IF(E100&lt;=0,"CHECK AMOUNT",IF(AND(D100&lt;&gt;"Cash receipt",D100&lt;&gt;"Cash payment",D100&lt;&gt;"Bank receipt",D100&lt;&gt;"Bank payment",D100&lt;&gt;"Cash to bank",D100&lt;&gt;"Bank to cash"),"CHECK MOVEMENT",IF(A100&lt;MAX($A$11:A99),"CHECK DATE ORDER","OK")))))))))</x:f>
      </x:c>
      <x:c r="M100" s="33" t="str">
        <x:f>IF(L100="","",IF(OR(NOT(ISNUMBER(J100)),NOT(ISNUMBER(K100))),"REVIEW INPUTS",IF(J100&lt;0,"CHECK NEGATIVE CASH",IF(K100&lt;0,"REVIEW BANK OVERDRAFT","OK"))))</x:f>
      </x:c>
    </x:row>
    <x:row r="101" ht="26" customHeight="1">
      <x:c r="A101" s="38"/>
      <x:c r="B101" s="40"/>
      <x:c r="C101" s="36"/>
      <x:c r="D101" s="36"/>
      <x:c r="E101" s="46"/>
      <x:c r="F101" s="48" t="str">
        <x:f>IF(L101="","",IF(L101&lt;&gt;"OK","CHECK INPUTS",IF(OR(D101="Cash receipt",D101="Bank to cash"),E101,0)))</x:f>
      </x:c>
      <x:c r="G101" s="48" t="str">
        <x:f>IF(L101="","",IF(L101&lt;&gt;"OK","CHECK INPUTS",IF(OR(D101="Cash payment",D101="Cash to bank"),E101,0)))</x:f>
      </x:c>
      <x:c r="H101" s="48" t="str">
        <x:f>IF(L101="","",IF(L101&lt;&gt;"OK","CHECK INPUTS",IF(OR(D101="Bank receipt",D101="Cash to bank"),E101,0)))</x:f>
      </x:c>
      <x:c r="I101" s="48" t="str">
        <x:f>IF(L101="","",IF(L101&lt;&gt;"OK","CHECK INPUTS",IF(OR(D101="Bank payment",D101="Bank to cash"),E101,0)))</x:f>
      </x:c>
      <x:c r="J101" s="48" t="str">
        <x:f>IF(L101="","",IF(NOT(ISNUMBER($D$4)),"CHECK OPENING",IF($D$4&lt;0,"CHECK OPENING",IF(COUNTIF($F$11:F101,"CHECK INPUTS")&gt;0,"CHECK INPUTS",$D$4+SUM($F$11:F101)-SUM($G$11:G101)))))</x:f>
      </x:c>
      <x:c r="K101" s="48" t="str">
        <x:f>IF(L101="","",IF(NOT(ISNUMBER($I$4)),"CHECK OPENING",IF(COUNTIF($F$11:F101,"CHECK INPUTS")&gt;0,"CHECK INPUTS",$I$4+SUM($H$11:H101)-SUM($I$11:I101))))</x:f>
      </x:c>
      <x:c r="L101" s="33" t="str">
        <x:f>IF(COUNTA(A101:E101)=0,"",IF(NOT(ISNUMBER(A101)),"CHECK DATE",IF(OR(A101&lt;1,A101&gt;2958465,A101&lt;&gt;INT(A101)),"CHECK DATE",IF(OR(B101="",C101=""),"CHECK REF / DETAILS",IF(COUNTIF($B$11:$B$110,B101)&gt;1,"CHECK DUPLICATE REF",IF(NOT(ISNUMBER(E101)),"CHECK AMOUNT",IF(E101&lt;=0,"CHECK AMOUNT",IF(AND(D101&lt;&gt;"Cash receipt",D101&lt;&gt;"Cash payment",D101&lt;&gt;"Bank receipt",D101&lt;&gt;"Bank payment",D101&lt;&gt;"Cash to bank",D101&lt;&gt;"Bank to cash"),"CHECK MOVEMENT",IF(A101&lt;MAX($A$11:A100),"CHECK DATE ORDER","OK")))))))))</x:f>
      </x:c>
      <x:c r="M101" s="33" t="str">
        <x:f>IF(L101="","",IF(OR(NOT(ISNUMBER(J101)),NOT(ISNUMBER(K101))),"REVIEW INPUTS",IF(J101&lt;0,"CHECK NEGATIVE CASH",IF(K101&lt;0,"REVIEW BANK OVERDRAFT","OK"))))</x:f>
      </x:c>
    </x:row>
    <x:row r="102" ht="26" customHeight="1">
      <x:c r="A102" s="38"/>
      <x:c r="B102" s="40"/>
      <x:c r="C102" s="36"/>
      <x:c r="D102" s="36"/>
      <x:c r="E102" s="46"/>
      <x:c r="F102" s="48" t="str">
        <x:f>IF(L102="","",IF(L102&lt;&gt;"OK","CHECK INPUTS",IF(OR(D102="Cash receipt",D102="Bank to cash"),E102,0)))</x:f>
      </x:c>
      <x:c r="G102" s="48" t="str">
        <x:f>IF(L102="","",IF(L102&lt;&gt;"OK","CHECK INPUTS",IF(OR(D102="Cash payment",D102="Cash to bank"),E102,0)))</x:f>
      </x:c>
      <x:c r="H102" s="48" t="str">
        <x:f>IF(L102="","",IF(L102&lt;&gt;"OK","CHECK INPUTS",IF(OR(D102="Bank receipt",D102="Cash to bank"),E102,0)))</x:f>
      </x:c>
      <x:c r="I102" s="48" t="str">
        <x:f>IF(L102="","",IF(L102&lt;&gt;"OK","CHECK INPUTS",IF(OR(D102="Bank payment",D102="Bank to cash"),E102,0)))</x:f>
      </x:c>
      <x:c r="J102" s="48" t="str">
        <x:f>IF(L102="","",IF(NOT(ISNUMBER($D$4)),"CHECK OPENING",IF($D$4&lt;0,"CHECK OPENING",IF(COUNTIF($F$11:F102,"CHECK INPUTS")&gt;0,"CHECK INPUTS",$D$4+SUM($F$11:F102)-SUM($G$11:G102)))))</x:f>
      </x:c>
      <x:c r="K102" s="48" t="str">
        <x:f>IF(L102="","",IF(NOT(ISNUMBER($I$4)),"CHECK OPENING",IF(COUNTIF($F$11:F102,"CHECK INPUTS")&gt;0,"CHECK INPUTS",$I$4+SUM($H$11:H102)-SUM($I$11:I102))))</x:f>
      </x:c>
      <x:c r="L102" s="33" t="str">
        <x:f>IF(COUNTA(A102:E102)=0,"",IF(NOT(ISNUMBER(A102)),"CHECK DATE",IF(OR(A102&lt;1,A102&gt;2958465,A102&lt;&gt;INT(A102)),"CHECK DATE",IF(OR(B102="",C102=""),"CHECK REF / DETAILS",IF(COUNTIF($B$11:$B$110,B102)&gt;1,"CHECK DUPLICATE REF",IF(NOT(ISNUMBER(E102)),"CHECK AMOUNT",IF(E102&lt;=0,"CHECK AMOUNT",IF(AND(D102&lt;&gt;"Cash receipt",D102&lt;&gt;"Cash payment",D102&lt;&gt;"Bank receipt",D102&lt;&gt;"Bank payment",D102&lt;&gt;"Cash to bank",D102&lt;&gt;"Bank to cash"),"CHECK MOVEMENT",IF(A102&lt;MAX($A$11:A101),"CHECK DATE ORDER","OK")))))))))</x:f>
      </x:c>
      <x:c r="M102" s="33" t="str">
        <x:f>IF(L102="","",IF(OR(NOT(ISNUMBER(J102)),NOT(ISNUMBER(K102))),"REVIEW INPUTS",IF(J102&lt;0,"CHECK NEGATIVE CASH",IF(K102&lt;0,"REVIEW BANK OVERDRAFT","OK"))))</x:f>
      </x:c>
    </x:row>
    <x:row r="103" ht="26" customHeight="1">
      <x:c r="A103" s="38"/>
      <x:c r="B103" s="40"/>
      <x:c r="C103" s="36"/>
      <x:c r="D103" s="36"/>
      <x:c r="E103" s="46"/>
      <x:c r="F103" s="48" t="str">
        <x:f>IF(L103="","",IF(L103&lt;&gt;"OK","CHECK INPUTS",IF(OR(D103="Cash receipt",D103="Bank to cash"),E103,0)))</x:f>
      </x:c>
      <x:c r="G103" s="48" t="str">
        <x:f>IF(L103="","",IF(L103&lt;&gt;"OK","CHECK INPUTS",IF(OR(D103="Cash payment",D103="Cash to bank"),E103,0)))</x:f>
      </x:c>
      <x:c r="H103" s="48" t="str">
        <x:f>IF(L103="","",IF(L103&lt;&gt;"OK","CHECK INPUTS",IF(OR(D103="Bank receipt",D103="Cash to bank"),E103,0)))</x:f>
      </x:c>
      <x:c r="I103" s="48" t="str">
        <x:f>IF(L103="","",IF(L103&lt;&gt;"OK","CHECK INPUTS",IF(OR(D103="Bank payment",D103="Bank to cash"),E103,0)))</x:f>
      </x:c>
      <x:c r="J103" s="48" t="str">
        <x:f>IF(L103="","",IF(NOT(ISNUMBER($D$4)),"CHECK OPENING",IF($D$4&lt;0,"CHECK OPENING",IF(COUNTIF($F$11:F103,"CHECK INPUTS")&gt;0,"CHECK INPUTS",$D$4+SUM($F$11:F103)-SUM($G$11:G103)))))</x:f>
      </x:c>
      <x:c r="K103" s="48" t="str">
        <x:f>IF(L103="","",IF(NOT(ISNUMBER($I$4)),"CHECK OPENING",IF(COUNTIF($F$11:F103,"CHECK INPUTS")&gt;0,"CHECK INPUTS",$I$4+SUM($H$11:H103)-SUM($I$11:I103))))</x:f>
      </x:c>
      <x:c r="L103" s="33" t="str">
        <x:f>IF(COUNTA(A103:E103)=0,"",IF(NOT(ISNUMBER(A103)),"CHECK DATE",IF(OR(A103&lt;1,A103&gt;2958465,A103&lt;&gt;INT(A103)),"CHECK DATE",IF(OR(B103="",C103=""),"CHECK REF / DETAILS",IF(COUNTIF($B$11:$B$110,B103)&gt;1,"CHECK DUPLICATE REF",IF(NOT(ISNUMBER(E103)),"CHECK AMOUNT",IF(E103&lt;=0,"CHECK AMOUNT",IF(AND(D103&lt;&gt;"Cash receipt",D103&lt;&gt;"Cash payment",D103&lt;&gt;"Bank receipt",D103&lt;&gt;"Bank payment",D103&lt;&gt;"Cash to bank",D103&lt;&gt;"Bank to cash"),"CHECK MOVEMENT",IF(A103&lt;MAX($A$11:A102),"CHECK DATE ORDER","OK")))))))))</x:f>
      </x:c>
      <x:c r="M103" s="33" t="str">
        <x:f>IF(L103="","",IF(OR(NOT(ISNUMBER(J103)),NOT(ISNUMBER(K103))),"REVIEW INPUTS",IF(J103&lt;0,"CHECK NEGATIVE CASH",IF(K103&lt;0,"REVIEW BANK OVERDRAFT","OK"))))</x:f>
      </x:c>
    </x:row>
    <x:row r="104" ht="26" customHeight="1">
      <x:c r="A104" s="38"/>
      <x:c r="B104" s="40"/>
      <x:c r="C104" s="36"/>
      <x:c r="D104" s="36"/>
      <x:c r="E104" s="46"/>
      <x:c r="F104" s="48" t="str">
        <x:f>IF(L104="","",IF(L104&lt;&gt;"OK","CHECK INPUTS",IF(OR(D104="Cash receipt",D104="Bank to cash"),E104,0)))</x:f>
      </x:c>
      <x:c r="G104" s="48" t="str">
        <x:f>IF(L104="","",IF(L104&lt;&gt;"OK","CHECK INPUTS",IF(OR(D104="Cash payment",D104="Cash to bank"),E104,0)))</x:f>
      </x:c>
      <x:c r="H104" s="48" t="str">
        <x:f>IF(L104="","",IF(L104&lt;&gt;"OK","CHECK INPUTS",IF(OR(D104="Bank receipt",D104="Cash to bank"),E104,0)))</x:f>
      </x:c>
      <x:c r="I104" s="48" t="str">
        <x:f>IF(L104="","",IF(L104&lt;&gt;"OK","CHECK INPUTS",IF(OR(D104="Bank payment",D104="Bank to cash"),E104,0)))</x:f>
      </x:c>
      <x:c r="J104" s="48" t="str">
        <x:f>IF(L104="","",IF(NOT(ISNUMBER($D$4)),"CHECK OPENING",IF($D$4&lt;0,"CHECK OPENING",IF(COUNTIF($F$11:F104,"CHECK INPUTS")&gt;0,"CHECK INPUTS",$D$4+SUM($F$11:F104)-SUM($G$11:G104)))))</x:f>
      </x:c>
      <x:c r="K104" s="48" t="str">
        <x:f>IF(L104="","",IF(NOT(ISNUMBER($I$4)),"CHECK OPENING",IF(COUNTIF($F$11:F104,"CHECK INPUTS")&gt;0,"CHECK INPUTS",$I$4+SUM($H$11:H104)-SUM($I$11:I104))))</x:f>
      </x:c>
      <x:c r="L104" s="33" t="str">
        <x:f>IF(COUNTA(A104:E104)=0,"",IF(NOT(ISNUMBER(A104)),"CHECK DATE",IF(OR(A104&lt;1,A104&gt;2958465,A104&lt;&gt;INT(A104)),"CHECK DATE",IF(OR(B104="",C104=""),"CHECK REF / DETAILS",IF(COUNTIF($B$11:$B$110,B104)&gt;1,"CHECK DUPLICATE REF",IF(NOT(ISNUMBER(E104)),"CHECK AMOUNT",IF(E104&lt;=0,"CHECK AMOUNT",IF(AND(D104&lt;&gt;"Cash receipt",D104&lt;&gt;"Cash payment",D104&lt;&gt;"Bank receipt",D104&lt;&gt;"Bank payment",D104&lt;&gt;"Cash to bank",D104&lt;&gt;"Bank to cash"),"CHECK MOVEMENT",IF(A104&lt;MAX($A$11:A103),"CHECK DATE ORDER","OK")))))))))</x:f>
      </x:c>
      <x:c r="M104" s="33" t="str">
        <x:f>IF(L104="","",IF(OR(NOT(ISNUMBER(J104)),NOT(ISNUMBER(K104))),"REVIEW INPUTS",IF(J104&lt;0,"CHECK NEGATIVE CASH",IF(K104&lt;0,"REVIEW BANK OVERDRAFT","OK"))))</x:f>
      </x:c>
    </x:row>
    <x:row r="105" ht="26" customHeight="1">
      <x:c r="A105" s="38"/>
      <x:c r="B105" s="40"/>
      <x:c r="C105" s="36"/>
      <x:c r="D105" s="36"/>
      <x:c r="E105" s="46"/>
      <x:c r="F105" s="48" t="str">
        <x:f>IF(L105="","",IF(L105&lt;&gt;"OK","CHECK INPUTS",IF(OR(D105="Cash receipt",D105="Bank to cash"),E105,0)))</x:f>
      </x:c>
      <x:c r="G105" s="48" t="str">
        <x:f>IF(L105="","",IF(L105&lt;&gt;"OK","CHECK INPUTS",IF(OR(D105="Cash payment",D105="Cash to bank"),E105,0)))</x:f>
      </x:c>
      <x:c r="H105" s="48" t="str">
        <x:f>IF(L105="","",IF(L105&lt;&gt;"OK","CHECK INPUTS",IF(OR(D105="Bank receipt",D105="Cash to bank"),E105,0)))</x:f>
      </x:c>
      <x:c r="I105" s="48" t="str">
        <x:f>IF(L105="","",IF(L105&lt;&gt;"OK","CHECK INPUTS",IF(OR(D105="Bank payment",D105="Bank to cash"),E105,0)))</x:f>
      </x:c>
      <x:c r="J105" s="48" t="str">
        <x:f>IF(L105="","",IF(NOT(ISNUMBER($D$4)),"CHECK OPENING",IF($D$4&lt;0,"CHECK OPENING",IF(COUNTIF($F$11:F105,"CHECK INPUTS")&gt;0,"CHECK INPUTS",$D$4+SUM($F$11:F105)-SUM($G$11:G105)))))</x:f>
      </x:c>
      <x:c r="K105" s="48" t="str">
        <x:f>IF(L105="","",IF(NOT(ISNUMBER($I$4)),"CHECK OPENING",IF(COUNTIF($F$11:F105,"CHECK INPUTS")&gt;0,"CHECK INPUTS",$I$4+SUM($H$11:H105)-SUM($I$11:I105))))</x:f>
      </x:c>
      <x:c r="L105" s="33" t="str">
        <x:f>IF(COUNTA(A105:E105)=0,"",IF(NOT(ISNUMBER(A105)),"CHECK DATE",IF(OR(A105&lt;1,A105&gt;2958465,A105&lt;&gt;INT(A105)),"CHECK DATE",IF(OR(B105="",C105=""),"CHECK REF / DETAILS",IF(COUNTIF($B$11:$B$110,B105)&gt;1,"CHECK DUPLICATE REF",IF(NOT(ISNUMBER(E105)),"CHECK AMOUNT",IF(E105&lt;=0,"CHECK AMOUNT",IF(AND(D105&lt;&gt;"Cash receipt",D105&lt;&gt;"Cash payment",D105&lt;&gt;"Bank receipt",D105&lt;&gt;"Bank payment",D105&lt;&gt;"Cash to bank",D105&lt;&gt;"Bank to cash"),"CHECK MOVEMENT",IF(A105&lt;MAX($A$11:A104),"CHECK DATE ORDER","OK")))))))))</x:f>
      </x:c>
      <x:c r="M105" s="33" t="str">
        <x:f>IF(L105="","",IF(OR(NOT(ISNUMBER(J105)),NOT(ISNUMBER(K105))),"REVIEW INPUTS",IF(J105&lt;0,"CHECK NEGATIVE CASH",IF(K105&lt;0,"REVIEW BANK OVERDRAFT","OK"))))</x:f>
      </x:c>
    </x:row>
    <x:row r="106" ht="26" customHeight="1">
      <x:c r="A106" s="38"/>
      <x:c r="B106" s="40"/>
      <x:c r="C106" s="36"/>
      <x:c r="D106" s="36"/>
      <x:c r="E106" s="46"/>
      <x:c r="F106" s="48" t="str">
        <x:f>IF(L106="","",IF(L106&lt;&gt;"OK","CHECK INPUTS",IF(OR(D106="Cash receipt",D106="Bank to cash"),E106,0)))</x:f>
      </x:c>
      <x:c r="G106" s="48" t="str">
        <x:f>IF(L106="","",IF(L106&lt;&gt;"OK","CHECK INPUTS",IF(OR(D106="Cash payment",D106="Cash to bank"),E106,0)))</x:f>
      </x:c>
      <x:c r="H106" s="48" t="str">
        <x:f>IF(L106="","",IF(L106&lt;&gt;"OK","CHECK INPUTS",IF(OR(D106="Bank receipt",D106="Cash to bank"),E106,0)))</x:f>
      </x:c>
      <x:c r="I106" s="48" t="str">
        <x:f>IF(L106="","",IF(L106&lt;&gt;"OK","CHECK INPUTS",IF(OR(D106="Bank payment",D106="Bank to cash"),E106,0)))</x:f>
      </x:c>
      <x:c r="J106" s="48" t="str">
        <x:f>IF(L106="","",IF(NOT(ISNUMBER($D$4)),"CHECK OPENING",IF($D$4&lt;0,"CHECK OPENING",IF(COUNTIF($F$11:F106,"CHECK INPUTS")&gt;0,"CHECK INPUTS",$D$4+SUM($F$11:F106)-SUM($G$11:G106)))))</x:f>
      </x:c>
      <x:c r="K106" s="48" t="str">
        <x:f>IF(L106="","",IF(NOT(ISNUMBER($I$4)),"CHECK OPENING",IF(COUNTIF($F$11:F106,"CHECK INPUTS")&gt;0,"CHECK INPUTS",$I$4+SUM($H$11:H106)-SUM($I$11:I106))))</x:f>
      </x:c>
      <x:c r="L106" s="33" t="str">
        <x:f>IF(COUNTA(A106:E106)=0,"",IF(NOT(ISNUMBER(A106)),"CHECK DATE",IF(OR(A106&lt;1,A106&gt;2958465,A106&lt;&gt;INT(A106)),"CHECK DATE",IF(OR(B106="",C106=""),"CHECK REF / DETAILS",IF(COUNTIF($B$11:$B$110,B106)&gt;1,"CHECK DUPLICATE REF",IF(NOT(ISNUMBER(E106)),"CHECK AMOUNT",IF(E106&lt;=0,"CHECK AMOUNT",IF(AND(D106&lt;&gt;"Cash receipt",D106&lt;&gt;"Cash payment",D106&lt;&gt;"Bank receipt",D106&lt;&gt;"Bank payment",D106&lt;&gt;"Cash to bank",D106&lt;&gt;"Bank to cash"),"CHECK MOVEMENT",IF(A106&lt;MAX($A$11:A105),"CHECK DATE ORDER","OK")))))))))</x:f>
      </x:c>
      <x:c r="M106" s="33" t="str">
        <x:f>IF(L106="","",IF(OR(NOT(ISNUMBER(J106)),NOT(ISNUMBER(K106))),"REVIEW INPUTS",IF(J106&lt;0,"CHECK NEGATIVE CASH",IF(K106&lt;0,"REVIEW BANK OVERDRAFT","OK"))))</x:f>
      </x:c>
    </x:row>
    <x:row r="107" ht="26" customHeight="1">
      <x:c r="A107" s="38"/>
      <x:c r="B107" s="40"/>
      <x:c r="C107" s="36"/>
      <x:c r="D107" s="36"/>
      <x:c r="E107" s="46"/>
      <x:c r="F107" s="48" t="str">
        <x:f>IF(L107="","",IF(L107&lt;&gt;"OK","CHECK INPUTS",IF(OR(D107="Cash receipt",D107="Bank to cash"),E107,0)))</x:f>
      </x:c>
      <x:c r="G107" s="48" t="str">
        <x:f>IF(L107="","",IF(L107&lt;&gt;"OK","CHECK INPUTS",IF(OR(D107="Cash payment",D107="Cash to bank"),E107,0)))</x:f>
      </x:c>
      <x:c r="H107" s="48" t="str">
        <x:f>IF(L107="","",IF(L107&lt;&gt;"OK","CHECK INPUTS",IF(OR(D107="Bank receipt",D107="Cash to bank"),E107,0)))</x:f>
      </x:c>
      <x:c r="I107" s="48" t="str">
        <x:f>IF(L107="","",IF(L107&lt;&gt;"OK","CHECK INPUTS",IF(OR(D107="Bank payment",D107="Bank to cash"),E107,0)))</x:f>
      </x:c>
      <x:c r="J107" s="48" t="str">
        <x:f>IF(L107="","",IF(NOT(ISNUMBER($D$4)),"CHECK OPENING",IF($D$4&lt;0,"CHECK OPENING",IF(COUNTIF($F$11:F107,"CHECK INPUTS")&gt;0,"CHECK INPUTS",$D$4+SUM($F$11:F107)-SUM($G$11:G107)))))</x:f>
      </x:c>
      <x:c r="K107" s="48" t="str">
        <x:f>IF(L107="","",IF(NOT(ISNUMBER($I$4)),"CHECK OPENING",IF(COUNTIF($F$11:F107,"CHECK INPUTS")&gt;0,"CHECK INPUTS",$I$4+SUM($H$11:H107)-SUM($I$11:I107))))</x:f>
      </x:c>
      <x:c r="L107" s="33" t="str">
        <x:f>IF(COUNTA(A107:E107)=0,"",IF(NOT(ISNUMBER(A107)),"CHECK DATE",IF(OR(A107&lt;1,A107&gt;2958465,A107&lt;&gt;INT(A107)),"CHECK DATE",IF(OR(B107="",C107=""),"CHECK REF / DETAILS",IF(COUNTIF($B$11:$B$110,B107)&gt;1,"CHECK DUPLICATE REF",IF(NOT(ISNUMBER(E107)),"CHECK AMOUNT",IF(E107&lt;=0,"CHECK AMOUNT",IF(AND(D107&lt;&gt;"Cash receipt",D107&lt;&gt;"Cash payment",D107&lt;&gt;"Bank receipt",D107&lt;&gt;"Bank payment",D107&lt;&gt;"Cash to bank",D107&lt;&gt;"Bank to cash"),"CHECK MOVEMENT",IF(A107&lt;MAX($A$11:A106),"CHECK DATE ORDER","OK")))))))))</x:f>
      </x:c>
      <x:c r="M107" s="33" t="str">
        <x:f>IF(L107="","",IF(OR(NOT(ISNUMBER(J107)),NOT(ISNUMBER(K107))),"REVIEW INPUTS",IF(J107&lt;0,"CHECK NEGATIVE CASH",IF(K107&lt;0,"REVIEW BANK OVERDRAFT","OK"))))</x:f>
      </x:c>
    </x:row>
    <x:row r="108" ht="26" customHeight="1">
      <x:c r="A108" s="38"/>
      <x:c r="B108" s="40"/>
      <x:c r="C108" s="36"/>
      <x:c r="D108" s="36"/>
      <x:c r="E108" s="46"/>
      <x:c r="F108" s="48" t="str">
        <x:f>IF(L108="","",IF(L108&lt;&gt;"OK","CHECK INPUTS",IF(OR(D108="Cash receipt",D108="Bank to cash"),E108,0)))</x:f>
      </x:c>
      <x:c r="G108" s="48" t="str">
        <x:f>IF(L108="","",IF(L108&lt;&gt;"OK","CHECK INPUTS",IF(OR(D108="Cash payment",D108="Cash to bank"),E108,0)))</x:f>
      </x:c>
      <x:c r="H108" s="48" t="str">
        <x:f>IF(L108="","",IF(L108&lt;&gt;"OK","CHECK INPUTS",IF(OR(D108="Bank receipt",D108="Cash to bank"),E108,0)))</x:f>
      </x:c>
      <x:c r="I108" s="48" t="str">
        <x:f>IF(L108="","",IF(L108&lt;&gt;"OK","CHECK INPUTS",IF(OR(D108="Bank payment",D108="Bank to cash"),E108,0)))</x:f>
      </x:c>
      <x:c r="J108" s="48" t="str">
        <x:f>IF(L108="","",IF(NOT(ISNUMBER($D$4)),"CHECK OPENING",IF($D$4&lt;0,"CHECK OPENING",IF(COUNTIF($F$11:F108,"CHECK INPUTS")&gt;0,"CHECK INPUTS",$D$4+SUM($F$11:F108)-SUM($G$11:G108)))))</x:f>
      </x:c>
      <x:c r="K108" s="48" t="str">
        <x:f>IF(L108="","",IF(NOT(ISNUMBER($I$4)),"CHECK OPENING",IF(COUNTIF($F$11:F108,"CHECK INPUTS")&gt;0,"CHECK INPUTS",$I$4+SUM($H$11:H108)-SUM($I$11:I108))))</x:f>
      </x:c>
      <x:c r="L108" s="33" t="str">
        <x:f>IF(COUNTA(A108:E108)=0,"",IF(NOT(ISNUMBER(A108)),"CHECK DATE",IF(OR(A108&lt;1,A108&gt;2958465,A108&lt;&gt;INT(A108)),"CHECK DATE",IF(OR(B108="",C108=""),"CHECK REF / DETAILS",IF(COUNTIF($B$11:$B$110,B108)&gt;1,"CHECK DUPLICATE REF",IF(NOT(ISNUMBER(E108)),"CHECK AMOUNT",IF(E108&lt;=0,"CHECK AMOUNT",IF(AND(D108&lt;&gt;"Cash receipt",D108&lt;&gt;"Cash payment",D108&lt;&gt;"Bank receipt",D108&lt;&gt;"Bank payment",D108&lt;&gt;"Cash to bank",D108&lt;&gt;"Bank to cash"),"CHECK MOVEMENT",IF(A108&lt;MAX($A$11:A107),"CHECK DATE ORDER","OK")))))))))</x:f>
      </x:c>
      <x:c r="M108" s="33" t="str">
        <x:f>IF(L108="","",IF(OR(NOT(ISNUMBER(J108)),NOT(ISNUMBER(K108))),"REVIEW INPUTS",IF(J108&lt;0,"CHECK NEGATIVE CASH",IF(K108&lt;0,"REVIEW BANK OVERDRAFT","OK"))))</x:f>
      </x:c>
    </x:row>
    <x:row r="109" ht="26" customHeight="1">
      <x:c r="A109" s="38"/>
      <x:c r="B109" s="40"/>
      <x:c r="C109" s="36"/>
      <x:c r="D109" s="36"/>
      <x:c r="E109" s="46"/>
      <x:c r="F109" s="48" t="str">
        <x:f>IF(L109="","",IF(L109&lt;&gt;"OK","CHECK INPUTS",IF(OR(D109="Cash receipt",D109="Bank to cash"),E109,0)))</x:f>
      </x:c>
      <x:c r="G109" s="48" t="str">
        <x:f>IF(L109="","",IF(L109&lt;&gt;"OK","CHECK INPUTS",IF(OR(D109="Cash payment",D109="Cash to bank"),E109,0)))</x:f>
      </x:c>
      <x:c r="H109" s="48" t="str">
        <x:f>IF(L109="","",IF(L109&lt;&gt;"OK","CHECK INPUTS",IF(OR(D109="Bank receipt",D109="Cash to bank"),E109,0)))</x:f>
      </x:c>
      <x:c r="I109" s="48" t="str">
        <x:f>IF(L109="","",IF(L109&lt;&gt;"OK","CHECK INPUTS",IF(OR(D109="Bank payment",D109="Bank to cash"),E109,0)))</x:f>
      </x:c>
      <x:c r="J109" s="48" t="str">
        <x:f>IF(L109="","",IF(NOT(ISNUMBER($D$4)),"CHECK OPENING",IF($D$4&lt;0,"CHECK OPENING",IF(COUNTIF($F$11:F109,"CHECK INPUTS")&gt;0,"CHECK INPUTS",$D$4+SUM($F$11:F109)-SUM($G$11:G109)))))</x:f>
      </x:c>
      <x:c r="K109" s="48" t="str">
        <x:f>IF(L109="","",IF(NOT(ISNUMBER($I$4)),"CHECK OPENING",IF(COUNTIF($F$11:F109,"CHECK INPUTS")&gt;0,"CHECK INPUTS",$I$4+SUM($H$11:H109)-SUM($I$11:I109))))</x:f>
      </x:c>
      <x:c r="L109" s="33" t="str">
        <x:f>IF(COUNTA(A109:E109)=0,"",IF(NOT(ISNUMBER(A109)),"CHECK DATE",IF(OR(A109&lt;1,A109&gt;2958465,A109&lt;&gt;INT(A109)),"CHECK DATE",IF(OR(B109="",C109=""),"CHECK REF / DETAILS",IF(COUNTIF($B$11:$B$110,B109)&gt;1,"CHECK DUPLICATE REF",IF(NOT(ISNUMBER(E109)),"CHECK AMOUNT",IF(E109&lt;=0,"CHECK AMOUNT",IF(AND(D109&lt;&gt;"Cash receipt",D109&lt;&gt;"Cash payment",D109&lt;&gt;"Bank receipt",D109&lt;&gt;"Bank payment",D109&lt;&gt;"Cash to bank",D109&lt;&gt;"Bank to cash"),"CHECK MOVEMENT",IF(A109&lt;MAX($A$11:A108),"CHECK DATE ORDER","OK")))))))))</x:f>
      </x:c>
      <x:c r="M109" s="33" t="str">
        <x:f>IF(L109="","",IF(OR(NOT(ISNUMBER(J109)),NOT(ISNUMBER(K109))),"REVIEW INPUTS",IF(J109&lt;0,"CHECK NEGATIVE CASH",IF(K109&lt;0,"REVIEW BANK OVERDRAFT","OK"))))</x:f>
      </x:c>
    </x:row>
    <x:row r="110" ht="26" customHeight="1">
      <x:c r="A110" s="38"/>
      <x:c r="B110" s="40"/>
      <x:c r="C110" s="36"/>
      <x:c r="D110" s="36"/>
      <x:c r="E110" s="46"/>
      <x:c r="F110" s="48" t="str">
        <x:f>IF(L110="","",IF(L110&lt;&gt;"OK","CHECK INPUTS",IF(OR(D110="Cash receipt",D110="Bank to cash"),E110,0)))</x:f>
      </x:c>
      <x:c r="G110" s="48" t="str">
        <x:f>IF(L110="","",IF(L110&lt;&gt;"OK","CHECK INPUTS",IF(OR(D110="Cash payment",D110="Cash to bank"),E110,0)))</x:f>
      </x:c>
      <x:c r="H110" s="48" t="str">
        <x:f>IF(L110="","",IF(L110&lt;&gt;"OK","CHECK INPUTS",IF(OR(D110="Bank receipt",D110="Cash to bank"),E110,0)))</x:f>
      </x:c>
      <x:c r="I110" s="48" t="str">
        <x:f>IF(L110="","",IF(L110&lt;&gt;"OK","CHECK INPUTS",IF(OR(D110="Bank payment",D110="Bank to cash"),E110,0)))</x:f>
      </x:c>
      <x:c r="J110" s="48" t="str">
        <x:f>IF(L110="","",IF(NOT(ISNUMBER($D$4)),"CHECK OPENING",IF($D$4&lt;0,"CHECK OPENING",IF(COUNTIF($F$11:F110,"CHECK INPUTS")&gt;0,"CHECK INPUTS",$D$4+SUM($F$11:F110)-SUM($G$11:G110)))))</x:f>
      </x:c>
      <x:c r="K110" s="48" t="str">
        <x:f>IF(L110="","",IF(NOT(ISNUMBER($I$4)),"CHECK OPENING",IF(COUNTIF($F$11:F110,"CHECK INPUTS")&gt;0,"CHECK INPUTS",$I$4+SUM($H$11:H110)-SUM($I$11:I110))))</x:f>
      </x:c>
      <x:c r="L110" s="33" t="str">
        <x:f>IF(COUNTA(A110:E110)=0,"",IF(NOT(ISNUMBER(A110)),"CHECK DATE",IF(OR(A110&lt;1,A110&gt;2958465,A110&lt;&gt;INT(A110)),"CHECK DATE",IF(OR(B110="",C110=""),"CHECK REF / DETAILS",IF(COUNTIF($B$11:$B$110,B110)&gt;1,"CHECK DUPLICATE REF",IF(NOT(ISNUMBER(E110)),"CHECK AMOUNT",IF(E110&lt;=0,"CHECK AMOUNT",IF(AND(D110&lt;&gt;"Cash receipt",D110&lt;&gt;"Cash payment",D110&lt;&gt;"Bank receipt",D110&lt;&gt;"Bank payment",D110&lt;&gt;"Cash to bank",D110&lt;&gt;"Bank to cash"),"CHECK MOVEMENT",IF(A110&lt;MAX($A$11:A109),"CHECK DATE ORDER","OK")))))))))</x:f>
      </x:c>
      <x:c r="M110" s="33" t="str">
        <x:f>IF(L110="","",IF(OR(NOT(ISNUMBER(J110)),NOT(ISNUMBER(K110))),"REVIEW INPUTS",IF(J110&lt;0,"CHECK NEGATIVE CASH",IF(K110&lt;0,"REVIEW BANK OVERDRAFT","OK"))))</x:f>
      </x:c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</x:sheetData>
  <x:mergeCells>
    <x:mergeCell ref="A1:M1"/>
    <x:mergeCell ref="A2:M2"/>
    <x:mergeCell ref="A4:C4"/>
    <x:mergeCell ref="F4:H4"/>
    <x:mergeCell ref="A6:C6"/>
    <x:mergeCell ref="F6:H6"/>
    <x:mergeCell ref="A7:C7"/>
    <x:mergeCell ref="F7:H7"/>
    <x:mergeCell ref="A8:M8"/>
    <x:mergeCell ref="A9:M9"/>
  </x:mergeCells>
  <x:conditionalFormatting sqref="J11:J110">
    <x:cfRule type="cellIs" dxfId="0" priority="1" operator="lessThan">
      <x:formula>0</x:formula>
    </x:cfRule>
  </x:conditionalFormatting>
  <x:conditionalFormatting sqref="L11:L110">
    <x:cfRule type="expression" dxfId="1" priority="2">
      <x:formula>LEFT(L11,5)="CHECK"</x:formula>
    </x:cfRule>
  </x:conditionalFormatting>
  <x:dataValidations count="1">
    <x:dataValidation type="list" sqref="D11:D110">
      <x:formula1>"Cash receipt,Cash payment,Bank receipt,Bank payment,Cash to bank,Bank to cash"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31" hidden="0" customWidth="1"/>
    <x:col min="4" max="4" width="19" hidden="0" customWidth="1"/>
    <x:col min="5" max="5" width="14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4" hidden="0" customWidth="1"/>
    <x:col min="12" max="12" width="27" hidden="0" customWidth="1"/>
    <x:col min="13" max="13" width="29" hidden="0" customWidth="1"/>
  </x:cols>
  <x:sheetData>
    <x:row r="1" ht="36" customHeight="1">
      <x:c r="A1" s="5" t="str">
        <x:v>CASH + BANK | FICTIONAL WORKED EXAMPLE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6" customHeight="1">
      <x:c r="A2" s="9" t="str">
        <x:v>One cash box and one bank account. Enter each transfer once. INR only; not a full double-entry ledger or tax return.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13" t="str">
        <x:v>Opening physical cash</x:v>
      </x:c>
      <x:c r="B4" s="13"/>
      <x:c r="C4" s="13"/>
      <x:c r="D4" s="46" t="n">
        <x:v>5000</x:v>
      </x:c>
      <x:c r="E4" s="2"/>
      <x:c r="F4" s="13" t="str">
        <x:v>Opening bank (signed)</x:v>
      </x:c>
      <x:c r="G4" s="13"/>
      <x:c r="H4" s="13"/>
      <x:c r="I4" s="46" t="n">
        <x:v>20000</x:v>
      </x:c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13" t="str">
        <x:v>Closing cash</x:v>
      </x:c>
      <x:c r="B6" s="13"/>
      <x:c r="C6" s="13"/>
      <x:c r="D6" s="48" t="n">
        <x:f>IF(NOT(ISNUMBER(D4)),"CHECK OPENING",IF(D4&lt;0,"CHECK OPENING",IF(COUNTIF(F11:F110,"CHECK INPUTS")&gt;0,"CHECK INPUTS",D4+SUM(F11:F110)-SUM(G11:G110))))</x:f>
        <x:v>7800</x:v>
      </x:c>
      <x:c r="E6" s="2"/>
      <x:c r="F6" s="13" t="str">
        <x:v>Closing bank</x:v>
      </x:c>
      <x:c r="G6" s="13"/>
      <x:c r="H6" s="13"/>
      <x:c r="I6" s="48" t="n">
        <x:f>IF(NOT(ISNUMBER(I4)),"CHECK OPENING",IF(COUNTIF(F11:F110,"CHECK INPUTS")&gt;0,"CHECK INPUTS",I4+SUM(H11:H110)-SUM(I11:I110)))</x:f>
        <x:v>31800</x:v>
      </x:c>
      <x:c r="J6" s="2"/>
      <x:c r="K6" s="2"/>
      <x:c r="L6" s="2"/>
      <x:c r="M6" s="2"/>
    </x:row>
    <x:row r="7" ht="26" customHeight="1">
      <x:c r="A7" s="13" t="str">
        <x:v>External receipts (not revenue)</x:v>
      </x:c>
      <x:c r="B7" s="13"/>
      <x:c r="C7" s="13"/>
      <x:c r="D7" s="48" t="n">
        <x:f>IF(COUNTIF(F11:F110,"CHECK INPUTS")&gt;0,"CHECK INPUTS",SUMIF(D11:D110,"Cash receipt",E11:E110)+SUMIF(D11:D110,"Bank receipt",E11:E110))</x:f>
        <x:v>30000</x:v>
      </x:c>
      <x:c r="E7" s="2"/>
      <x:c r="F7" s="13" t="str">
        <x:v>External payments (not expenses)</x:v>
      </x:c>
      <x:c r="G7" s="13"/>
      <x:c r="H7" s="13"/>
      <x:c r="I7" s="48" t="n">
        <x:f>IF(COUNTIF(F11:F110,"CHECK INPUTS")&gt;0,"CHECK INPUTS",SUMIF(D11:D110,"Cash payment",E11:E110)+SUMIF(D11:D110,"Bank payment",E11:E110))</x:f>
        <x:v>15400</x:v>
      </x:c>
      <x:c r="J7" s="2"/>
      <x:c r="K7" s="2"/>
      <x:c r="L7" s="2"/>
      <x:c r="M7" s="2"/>
    </x:row>
    <x:row r="8" ht="29" customHeight="1">
      <x:c r="A8" s="43" t="str">
        <x:f>IF(OR(NOT(ISNUMBER(D6)),NOT(ISNUMBER(I6))),"CHECK INPUTS BEFORE USING TOTALS",IF(COUNTIF(M11:M110,"CHECK NEGATIVE CASH")&gt;0,"CHECK: NEGATIVE CASH AT ONE OR MORE POINTS",IF(COUNTIF(M11:M110,"REVIEW BANK OVERDRAFT")&gt;0,"REVIEW: BANK OVERDRAFT SHOWN",IF(COUNTA(A11:E110)=0,"READY: ENTER YOUR ACTUAL TRANSACTIONS","INPUT CHECKS OK — RECONCILE TO EVIDENCE"))))</x:f>
        <x:v>INPUT CHECKS OK — RECONCILE TO EVIDENCE</x:v>
      </x:c>
      <x:c r="B8" s="43"/>
      <x:c r="C8" s="43"/>
      <x:c r="D8" s="43"/>
      <x:c r="E8" s="43"/>
      <x:c r="F8" s="43"/>
      <x:c r="G8" s="43"/>
      <x:c r="H8" s="43"/>
      <x:c r="I8" s="43"/>
      <x:c r="J8" s="43"/>
      <x:c r="K8" s="43"/>
      <x:c r="L8" s="43"/>
      <x:c r="M8" s="43"/>
    </x:row>
    <x:row r="9" ht="30" customHeight="1">
      <x:c r="A9" s="9" t="str">
        <x:v>Blue = input; green = formula. Capacity: 100 transactions (rows 11–110). Totals include ALL rows; filters do not change totals. Keep date order.</x:v>
      </x:c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</x:row>
    <x:row r="10" ht="38" customHeight="1">
      <x:c r="A10" s="29" t="str">
        <x:v>Date</x:v>
      </x:c>
      <x:c r="B10" s="29" t="str">
        <x:v>Reference</x:v>
      </x:c>
      <x:c r="C10" s="29" t="str">
        <x:v>Particulars / nature</x:v>
      </x:c>
      <x:c r="D10" s="29" t="str">
        <x:v>Movement</x:v>
      </x:c>
      <x:c r="E10" s="29" t="str">
        <x:v>Amount</x:v>
      </x:c>
      <x:c r="F10" s="29" t="str">
        <x:v>Cash in</x:v>
      </x:c>
      <x:c r="G10" s="29" t="str">
        <x:v>Cash out</x:v>
      </x:c>
      <x:c r="H10" s="29" t="str">
        <x:v>Bank in</x:v>
      </x:c>
      <x:c r="I10" s="29" t="str">
        <x:v>Bank out</x:v>
      </x:c>
      <x:c r="J10" s="29" t="str">
        <x:v>Cash balance</x:v>
      </x:c>
      <x:c r="K10" s="29" t="str">
        <x:v>Bank balance</x:v>
      </x:c>
      <x:c r="L10" s="29" t="str">
        <x:v>Entry check</x:v>
      </x:c>
      <x:c r="M10" s="29" t="str">
        <x:v>Balance check</x:v>
      </x:c>
    </x:row>
    <x:row r="11" ht="42" customHeight="1">
      <x:c r="A11" s="38" t="n">
        <x:v>46266</x:v>
      </x:c>
      <x:c r="B11" s="40" t="str">
        <x:v>EX-001</x:v>
      </x:c>
      <x:c r="C11" s="36" t="str">
        <x:v>Cash sales</x:v>
      </x:c>
      <x:c r="D11" s="36" t="str">
        <x:v>Cash receipt</x:v>
      </x:c>
      <x:c r="E11" s="46" t="n">
        <x:v>8000</x:v>
      </x:c>
      <x:c r="F11" s="48" t="n">
        <x:f>IF(L11="","",IF(L11&lt;&gt;"OK","CHECK INPUTS",IF(OR(D11="Cash receipt",D11="Bank to cash"),E11,0)))</x:f>
        <x:v>8000</x:v>
      </x:c>
      <x:c r="G11" s="48" t="n">
        <x:f>IF(L11="","",IF(L11&lt;&gt;"OK","CHECK INPUTS",IF(OR(D11="Cash payment",D11="Cash to bank"),E11,0)))</x:f>
        <x:v>0</x:v>
      </x:c>
      <x:c r="H11" s="48" t="n">
        <x:f>IF(L11="","",IF(L11&lt;&gt;"OK","CHECK INPUTS",IF(OR(D11="Bank receipt",D11="Cash to bank"),E11,0)))</x:f>
        <x:v>0</x:v>
      </x:c>
      <x:c r="I11" s="48" t="n">
        <x:f>IF(L11="","",IF(L11&lt;&gt;"OK","CHECK INPUTS",IF(OR(D11="Bank payment",D11="Bank to cash"),E11,0)))</x:f>
        <x:v>0</x:v>
      </x:c>
      <x:c r="J11" s="48" t="n">
        <x:f>IF(L11="","",IF(NOT(ISNUMBER($D$4)),"CHECK OPENING",IF($D$4&lt;0,"CHECK OPENING",IF(COUNTIF($F$11:F11,"CHECK INPUTS")&gt;0,"CHECK INPUTS",$D$4+SUM($F$11:F11)-SUM($G$11:G11)))))</x:f>
        <x:v>13000</x:v>
      </x:c>
      <x:c r="K11" s="48" t="n">
        <x:f>IF(L11="","",IF(NOT(ISNUMBER($I$4)),"CHECK OPENING",IF(COUNTIF($F$11:F11,"CHECK INPUTS")&gt;0,"CHECK INPUTS",$I$4+SUM($H$11:H11)-SUM($I$11:I11))))</x:f>
        <x:v>20000</x:v>
      </x:c>
      <x:c r="L11" s="33" t="str">
        <x:f>IF(COUNTA(A11:E11)=0,"",IF(NOT(ISNUMBER(A11)),"CHECK DATE",IF(OR(A11&lt;1,A11&gt;2958465,A11&lt;&gt;INT(A11)),"CHECK DATE",IF(OR(B11="",C11=""),"CHECK REF / DETAILS",IF(COUNTIF($B$11:$B$110,B11)&gt;1,"CHECK DUPLICATE REF",IF(NOT(ISNUMBER(E11)),"CHECK AMOUNT",IF(E11&lt;=0,"CHECK AMOUNT",IF(AND(D11&lt;&gt;"Cash receipt",D11&lt;&gt;"Cash payment",D11&lt;&gt;"Bank receipt",D11&lt;&gt;"Bank payment",D11&lt;&gt;"Cash to bank",D11&lt;&gt;"Bank to cash"),"CHECK MOVEMENT","OK"))))))))</x:f>
        <x:v>OK</x:v>
      </x:c>
      <x:c r="M11" s="33" t="str">
        <x:f>IF(L11="","",IF(OR(NOT(ISNUMBER(J11)),NOT(ISNUMBER(K11))),"REVIEW INPUTS",IF(J11&lt;0,"CHECK NEGATIVE CASH",IF(K11&lt;0,"REVIEW BANK OVERDRAFT","OK"))))</x:f>
        <x:v>OK</x:v>
      </x:c>
    </x:row>
    <x:row r="12" ht="42" customHeight="1">
      <x:c r="A12" s="38" t="n">
        <x:v>46267</x:v>
      </x:c>
      <x:c r="B12" s="40" t="str">
        <x:v>EX-002</x:v>
      </x:c>
      <x:c r="C12" s="36" t="str">
        <x:v>Customer settles an earlier invoice by UPI</x:v>
      </x:c>
      <x:c r="D12" s="36" t="str">
        <x:v>Bank receipt</x:v>
      </x:c>
      <x:c r="E12" s="46" t="n">
        <x:v>12000</x:v>
      </x:c>
      <x:c r="F12" s="48" t="n">
        <x:f>IF(L12="","",IF(L12&lt;&gt;"OK","CHECK INPUTS",IF(OR(D12="Cash receipt",D12="Bank to cash"),E12,0)))</x:f>
        <x:v>0</x:v>
      </x:c>
      <x:c r="G12" s="48" t="n">
        <x:f>IF(L12="","",IF(L12&lt;&gt;"OK","CHECK INPUTS",IF(OR(D12="Cash payment",D12="Cash to bank"),E12,0)))</x:f>
        <x:v>0</x:v>
      </x:c>
      <x:c r="H12" s="48" t="n">
        <x:f>IF(L12="","",IF(L12&lt;&gt;"OK","CHECK INPUTS",IF(OR(D12="Bank receipt",D12="Cash to bank"),E12,0)))</x:f>
        <x:v>12000</x:v>
      </x:c>
      <x:c r="I12" s="48" t="n">
        <x:f>IF(L12="","",IF(L12&lt;&gt;"OK","CHECK INPUTS",IF(OR(D12="Bank payment",D12="Bank to cash"),E12,0)))</x:f>
        <x:v>0</x:v>
      </x:c>
      <x:c r="J12" s="48" t="n">
        <x:f>IF(L12="","",IF(NOT(ISNUMBER($D$4)),"CHECK OPENING",IF($D$4&lt;0,"CHECK OPENING",IF(COUNTIF($F$11:F12,"CHECK INPUTS")&gt;0,"CHECK INPUTS",$D$4+SUM($F$11:F12)-SUM($G$11:G12)))))</x:f>
        <x:v>13000</x:v>
      </x:c>
      <x:c r="K12" s="48" t="n">
        <x:f>IF(L12="","",IF(NOT(ISNUMBER($I$4)),"CHECK OPENING",IF(COUNTIF($F$11:F12,"CHECK INPUTS")&gt;0,"CHECK INPUTS",$I$4+SUM($H$11:H12)-SUM($I$11:I12))))</x:f>
        <x:v>32000</x:v>
      </x:c>
      <x:c r="L12" s="33" t="str">
        <x:f>IF(COUNTA(A12:E12)=0,"",IF(NOT(ISNUMBER(A12)),"CHECK DATE",IF(OR(A12&lt;1,A12&gt;2958465,A12&lt;&gt;INT(A12)),"CHECK DATE",IF(OR(B12="",C12=""),"CHECK REF / DETAILS",IF(COUNTIF($B$11:$B$110,B12)&gt;1,"CHECK DUPLICATE REF",IF(NOT(ISNUMBER(E12)),"CHECK AMOUNT",IF(E12&lt;=0,"CHECK AMOUNT",IF(AND(D12&lt;&gt;"Cash receipt",D12&lt;&gt;"Cash payment",D12&lt;&gt;"Bank receipt",D12&lt;&gt;"Bank payment",D12&lt;&gt;"Cash to bank",D12&lt;&gt;"Bank to cash"),"CHECK MOVEMENT",IF(A12&lt;MAX($A$11:A11),"CHECK DATE ORDER","OK")))))))))</x:f>
        <x:v>OK</x:v>
      </x:c>
      <x:c r="M12" s="33" t="str">
        <x:f>IF(L12="","",IF(OR(NOT(ISNUMBER(J12)),NOT(ISNUMBER(K12))),"REVIEW INPUTS",IF(J12&lt;0,"CHECK NEGATIVE CASH",IF(K12&lt;0,"REVIEW BANK OVERDRAFT","OK"))))</x:f>
        <x:v>OK</x:v>
      </x:c>
    </x:row>
    <x:row r="13" ht="42" customHeight="1">
      <x:c r="A13" s="38" t="n">
        <x:v>46268</x:v>
      </x:c>
      <x:c r="B13" s="40" t="str">
        <x:v>EX-003</x:v>
      </x:c>
      <x:c r="C13" s="36" t="str">
        <x:v>Stationery paid in cash</x:v>
      </x:c>
      <x:c r="D13" s="36" t="str">
        <x:v>Cash payment</x:v>
      </x:c>
      <x:c r="E13" s="46" t="n">
        <x:v>1200</x:v>
      </x:c>
      <x:c r="F13" s="48" t="n">
        <x:f>IF(L13="","",IF(L13&lt;&gt;"OK","CHECK INPUTS",IF(OR(D13="Cash receipt",D13="Bank to cash"),E13,0)))</x:f>
        <x:v>0</x:v>
      </x:c>
      <x:c r="G13" s="48" t="n">
        <x:f>IF(L13="","",IF(L13&lt;&gt;"OK","CHECK INPUTS",IF(OR(D13="Cash payment",D13="Cash to bank"),E13,0)))</x:f>
        <x:v>1200</x:v>
      </x:c>
      <x:c r="H13" s="48" t="n">
        <x:f>IF(L13="","",IF(L13&lt;&gt;"OK","CHECK INPUTS",IF(OR(D13="Bank receipt",D13="Cash to bank"),E13,0)))</x:f>
        <x:v>0</x:v>
      </x:c>
      <x:c r="I13" s="48" t="n">
        <x:f>IF(L13="","",IF(L13&lt;&gt;"OK","CHECK INPUTS",IF(OR(D13="Bank payment",D13="Bank to cash"),E13,0)))</x:f>
        <x:v>0</x:v>
      </x:c>
      <x:c r="J13" s="48" t="n">
        <x:f>IF(L13="","",IF(NOT(ISNUMBER($D$4)),"CHECK OPENING",IF($D$4&lt;0,"CHECK OPENING",IF(COUNTIF($F$11:F13,"CHECK INPUTS")&gt;0,"CHECK INPUTS",$D$4+SUM($F$11:F13)-SUM($G$11:G13)))))</x:f>
        <x:v>11800</x:v>
      </x:c>
      <x:c r="K13" s="48" t="n">
        <x:f>IF(L13="","",IF(NOT(ISNUMBER($I$4)),"CHECK OPENING",IF(COUNTIF($F$11:F13,"CHECK INPUTS")&gt;0,"CHECK INPUTS",$I$4+SUM($H$11:H13)-SUM($I$11:I13))))</x:f>
        <x:v>32000</x:v>
      </x:c>
      <x:c r="L13" s="33" t="str">
        <x:f>IF(COUNTA(A13:E13)=0,"",IF(NOT(ISNUMBER(A13)),"CHECK DATE",IF(OR(A13&lt;1,A13&gt;2958465,A13&lt;&gt;INT(A13)),"CHECK DATE",IF(OR(B13="",C13=""),"CHECK REF / DETAILS",IF(COUNTIF($B$11:$B$110,B13)&gt;1,"CHECK DUPLICATE REF",IF(NOT(ISNUMBER(E13)),"CHECK AMOUNT",IF(E13&lt;=0,"CHECK AMOUNT",IF(AND(D13&lt;&gt;"Cash receipt",D13&lt;&gt;"Cash payment",D13&lt;&gt;"Bank receipt",D13&lt;&gt;"Bank payment",D13&lt;&gt;"Cash to bank",D13&lt;&gt;"Bank to cash"),"CHECK MOVEMENT",IF(A13&lt;MAX($A$11:A12),"CHECK DATE ORDER","OK")))))))))</x:f>
        <x:v>OK</x:v>
      </x:c>
      <x:c r="M13" s="33" t="str">
        <x:f>IF(L13="","",IF(OR(NOT(ISNUMBER(J13)),NOT(ISNUMBER(K13))),"REVIEW INPUTS",IF(J13&lt;0,"CHECK NEGATIVE CASH",IF(K13&lt;0,"REVIEW BANK OVERDRAFT","OK"))))</x:f>
        <x:v>OK</x:v>
      </x:c>
    </x:row>
    <x:row r="14" ht="42" customHeight="1">
      <x:c r="A14" s="38" t="n">
        <x:v>46269</x:v>
      </x:c>
      <x:c r="B14" s="40" t="str">
        <x:v>EX-004</x:v>
      </x:c>
      <x:c r="C14" s="36" t="str">
        <x:v>Supplier payment</x:v>
      </x:c>
      <x:c r="D14" s="36" t="str">
        <x:v>Bank payment</x:v>
      </x:c>
      <x:c r="E14" s="46" t="n">
        <x:v>9000</x:v>
      </x:c>
      <x:c r="F14" s="48" t="n">
        <x:f>IF(L14="","",IF(L14&lt;&gt;"OK","CHECK INPUTS",IF(OR(D14="Cash receipt",D14="Bank to cash"),E14,0)))</x:f>
        <x:v>0</x:v>
      </x:c>
      <x:c r="G14" s="48" t="n">
        <x:f>IF(L14="","",IF(L14&lt;&gt;"OK","CHECK INPUTS",IF(OR(D14="Cash payment",D14="Cash to bank"),E14,0)))</x:f>
        <x:v>0</x:v>
      </x:c>
      <x:c r="H14" s="48" t="n">
        <x:f>IF(L14="","",IF(L14&lt;&gt;"OK","CHECK INPUTS",IF(OR(D14="Bank receipt",D14="Cash to bank"),E14,0)))</x:f>
        <x:v>0</x:v>
      </x:c>
      <x:c r="I14" s="48" t="n">
        <x:f>IF(L14="","",IF(L14&lt;&gt;"OK","CHECK INPUTS",IF(OR(D14="Bank payment",D14="Bank to cash"),E14,0)))</x:f>
        <x:v>9000</x:v>
      </x:c>
      <x:c r="J14" s="48" t="n">
        <x:f>IF(L14="","",IF(NOT(ISNUMBER($D$4)),"CHECK OPENING",IF($D$4&lt;0,"CHECK OPENING",IF(COUNTIF($F$11:F14,"CHECK INPUTS")&gt;0,"CHECK INPUTS",$D$4+SUM($F$11:F14)-SUM($G$11:G14)))))</x:f>
        <x:v>11800</x:v>
      </x:c>
      <x:c r="K14" s="48" t="n">
        <x:f>IF(L14="","",IF(NOT(ISNUMBER($I$4)),"CHECK OPENING",IF(COUNTIF($F$11:F14,"CHECK INPUTS")&gt;0,"CHECK INPUTS",$I$4+SUM($H$11:H14)-SUM($I$11:I14))))</x:f>
        <x:v>23000</x:v>
      </x:c>
      <x:c r="L14" s="33" t="str">
        <x:f>IF(COUNTA(A14:E14)=0,"",IF(NOT(ISNUMBER(A14)),"CHECK DATE",IF(OR(A14&lt;1,A14&gt;2958465,A14&lt;&gt;INT(A14)),"CHECK DATE",IF(OR(B14="",C14=""),"CHECK REF / DETAILS",IF(COUNTIF($B$11:$B$110,B14)&gt;1,"CHECK DUPLICATE REF",IF(NOT(ISNUMBER(E14)),"CHECK AMOUNT",IF(E14&lt;=0,"CHECK AMOUNT",IF(AND(D14&lt;&gt;"Cash receipt",D14&lt;&gt;"Cash payment",D14&lt;&gt;"Bank receipt",D14&lt;&gt;"Bank payment",D14&lt;&gt;"Cash to bank",D14&lt;&gt;"Bank to cash"),"CHECK MOVEMENT",IF(A14&lt;MAX($A$11:A13),"CHECK DATE ORDER","OK")))))))))</x:f>
        <x:v>OK</x:v>
      </x:c>
      <x:c r="M14" s="33" t="str">
        <x:f>IF(L14="","",IF(OR(NOT(ISNUMBER(J14)),NOT(ISNUMBER(K14))),"REVIEW INPUTS",IF(J14&lt;0,"CHECK NEGATIVE CASH",IF(K14&lt;0,"REVIEW BANK OVERDRAFT","OK"))))</x:f>
        <x:v>OK</x:v>
      </x:c>
    </x:row>
    <x:row r="15" ht="42" customHeight="1">
      <x:c r="A15" s="38" t="n">
        <x:v>46270</x:v>
      </x:c>
      <x:c r="B15" s="40" t="str">
        <x:v>EX-005</x:v>
      </x:c>
      <x:c r="C15" s="36" t="str">
        <x:v>Business cash deposited (contra)</x:v>
      </x:c>
      <x:c r="D15" s="36" t="str">
        <x:v>Cash to bank</x:v>
      </x:c>
      <x:c r="E15" s="46" t="n">
        <x:v>6000</x:v>
      </x:c>
      <x:c r="F15" s="48" t="n">
        <x:f>IF(L15="","",IF(L15&lt;&gt;"OK","CHECK INPUTS",IF(OR(D15="Cash receipt",D15="Bank to cash"),E15,0)))</x:f>
        <x:v>0</x:v>
      </x:c>
      <x:c r="G15" s="48" t="n">
        <x:f>IF(L15="","",IF(L15&lt;&gt;"OK","CHECK INPUTS",IF(OR(D15="Cash payment",D15="Cash to bank"),E15,0)))</x:f>
        <x:v>6000</x:v>
      </x:c>
      <x:c r="H15" s="48" t="n">
        <x:f>IF(L15="","",IF(L15&lt;&gt;"OK","CHECK INPUTS",IF(OR(D15="Bank receipt",D15="Cash to bank"),E15,0)))</x:f>
        <x:v>6000</x:v>
      </x:c>
      <x:c r="I15" s="48" t="n">
        <x:f>IF(L15="","",IF(L15&lt;&gt;"OK","CHECK INPUTS",IF(OR(D15="Bank payment",D15="Bank to cash"),E15,0)))</x:f>
        <x:v>0</x:v>
      </x:c>
      <x:c r="J15" s="48" t="n">
        <x:f>IF(L15="","",IF(NOT(ISNUMBER($D$4)),"CHECK OPENING",IF($D$4&lt;0,"CHECK OPENING",IF(COUNTIF($F$11:F15,"CHECK INPUTS")&gt;0,"CHECK INPUTS",$D$4+SUM($F$11:F15)-SUM($G$11:G15)))))</x:f>
        <x:v>5800</x:v>
      </x:c>
      <x:c r="K15" s="48" t="n">
        <x:f>IF(L15="","",IF(NOT(ISNUMBER($I$4)),"CHECK OPENING",IF(COUNTIF($F$11:F15,"CHECK INPUTS")&gt;0,"CHECK INPUTS",$I$4+SUM($H$11:H15)-SUM($I$11:I15))))</x:f>
        <x:v>29000</x:v>
      </x:c>
      <x:c r="L15" s="33" t="str">
        <x:f>IF(COUNTA(A15:E15)=0,"",IF(NOT(ISNUMBER(A15)),"CHECK DATE",IF(OR(A15&lt;1,A15&gt;2958465,A15&lt;&gt;INT(A15)),"CHECK DATE",IF(OR(B15="",C15=""),"CHECK REF / DETAILS",IF(COUNTIF($B$11:$B$110,B15)&gt;1,"CHECK DUPLICATE REF",IF(NOT(ISNUMBER(E15)),"CHECK AMOUNT",IF(E15&lt;=0,"CHECK AMOUNT",IF(AND(D15&lt;&gt;"Cash receipt",D15&lt;&gt;"Cash payment",D15&lt;&gt;"Bank receipt",D15&lt;&gt;"Bank payment",D15&lt;&gt;"Cash to bank",D15&lt;&gt;"Bank to cash"),"CHECK MOVEMENT",IF(A15&lt;MAX($A$11:A14),"CHECK DATE ORDER","OK")))))))))</x:f>
        <x:v>OK</x:v>
      </x:c>
      <x:c r="M15" s="33" t="str">
        <x:f>IF(L15="","",IF(OR(NOT(ISNUMBER(J15)),NOT(ISNUMBER(K15))),"REVIEW INPUTS",IF(J15&lt;0,"CHECK NEGATIVE CASH",IF(K15&lt;0,"REVIEW BANK OVERDRAFT","OK"))))</x:f>
        <x:v>OK</x:v>
      </x:c>
    </x:row>
    <x:row r="16" ht="42" customHeight="1">
      <x:c r="A16" s="38" t="n">
        <x:v>46271</x:v>
      </x:c>
      <x:c r="B16" s="40" t="str">
        <x:v>EX-006</x:v>
      </x:c>
      <x:c r="C16" s="36" t="str">
        <x:v>Cash withdrawn for office use (contra)</x:v>
      </x:c>
      <x:c r="D16" s="36" t="str">
        <x:v>Bank to cash</x:v>
      </x:c>
      <x:c r="E16" s="46" t="n">
        <x:v>2000</x:v>
      </x:c>
      <x:c r="F16" s="48" t="n">
        <x:f>IF(L16="","",IF(L16&lt;&gt;"OK","CHECK INPUTS",IF(OR(D16="Cash receipt",D16="Bank to cash"),E16,0)))</x:f>
        <x:v>2000</x:v>
      </x:c>
      <x:c r="G16" s="48" t="n">
        <x:f>IF(L16="","",IF(L16&lt;&gt;"OK","CHECK INPUTS",IF(OR(D16="Cash payment",D16="Cash to bank"),E16,0)))</x:f>
        <x:v>0</x:v>
      </x:c>
      <x:c r="H16" s="48" t="n">
        <x:f>IF(L16="","",IF(L16&lt;&gt;"OK","CHECK INPUTS",IF(OR(D16="Bank receipt",D16="Cash to bank"),E16,0)))</x:f>
        <x:v>0</x:v>
      </x:c>
      <x:c r="I16" s="48" t="n">
        <x:f>IF(L16="","",IF(L16&lt;&gt;"OK","CHECK INPUTS",IF(OR(D16="Bank payment",D16="Bank to cash"),E16,0)))</x:f>
        <x:v>2000</x:v>
      </x:c>
      <x:c r="J16" s="48" t="n">
        <x:f>IF(L16="","",IF(NOT(ISNUMBER($D$4)),"CHECK OPENING",IF($D$4&lt;0,"CHECK OPENING",IF(COUNTIF($F$11:F16,"CHECK INPUTS")&gt;0,"CHECK INPUTS",$D$4+SUM($F$11:F16)-SUM($G$11:G16)))))</x:f>
        <x:v>7800</x:v>
      </x:c>
      <x:c r="K16" s="48" t="n">
        <x:f>IF(L16="","",IF(NOT(ISNUMBER($I$4)),"CHECK OPENING",IF(COUNTIF($F$11:F16,"CHECK INPUTS")&gt;0,"CHECK INPUTS",$I$4+SUM($H$11:H16)-SUM($I$11:I16))))</x:f>
        <x:v>27000</x:v>
      </x:c>
      <x:c r="L16" s="33" t="str">
        <x:f>IF(COUNTA(A16:E16)=0,"",IF(NOT(ISNUMBER(A16)),"CHECK DATE",IF(OR(A16&lt;1,A16&gt;2958465,A16&lt;&gt;INT(A16)),"CHECK DATE",IF(OR(B16="",C16=""),"CHECK REF / DETAILS",IF(COUNTIF($B$11:$B$110,B16)&gt;1,"CHECK DUPLICATE REF",IF(NOT(ISNUMBER(E16)),"CHECK AMOUNT",IF(E16&lt;=0,"CHECK AMOUNT",IF(AND(D16&lt;&gt;"Cash receipt",D16&lt;&gt;"Cash payment",D16&lt;&gt;"Bank receipt",D16&lt;&gt;"Bank payment",D16&lt;&gt;"Cash to bank",D16&lt;&gt;"Bank to cash"),"CHECK MOVEMENT",IF(A16&lt;MAX($A$11:A15),"CHECK DATE ORDER","OK")))))))))</x:f>
        <x:v>OK</x:v>
      </x:c>
      <x:c r="M16" s="33" t="str">
        <x:f>IF(L16="","",IF(OR(NOT(ISNUMBER(J16)),NOT(ISNUMBER(K16))),"REVIEW INPUTS",IF(J16&lt;0,"CHECK NEGATIVE CASH",IF(K16&lt;0,"REVIEW BANK OVERDRAFT","OK"))))</x:f>
        <x:v>OK</x:v>
      </x:c>
    </x:row>
    <x:row r="17" ht="42" customHeight="1">
      <x:c r="A17" s="38" t="n">
        <x:v>46272</x:v>
      </x:c>
      <x:c r="B17" s="40" t="str">
        <x:v>EX-007</x:v>
      </x:c>
      <x:c r="C17" s="36" t="str">
        <x:v>Rent paid through bank</x:v>
      </x:c>
      <x:c r="D17" s="36" t="str">
        <x:v>Bank payment</x:v>
      </x:c>
      <x:c r="E17" s="46" t="n">
        <x:v>5000</x:v>
      </x:c>
      <x:c r="F17" s="48" t="n">
        <x:f>IF(L17="","",IF(L17&lt;&gt;"OK","CHECK INPUTS",IF(OR(D17="Cash receipt",D17="Bank to cash"),E17,0)))</x:f>
        <x:v>0</x:v>
      </x:c>
      <x:c r="G17" s="48" t="n">
        <x:f>IF(L17="","",IF(L17&lt;&gt;"OK","CHECK INPUTS",IF(OR(D17="Cash payment",D17="Cash to bank"),E17,0)))</x:f>
        <x:v>0</x:v>
      </x:c>
      <x:c r="H17" s="48" t="n">
        <x:f>IF(L17="","",IF(L17&lt;&gt;"OK","CHECK INPUTS",IF(OR(D17="Bank receipt",D17="Cash to bank"),E17,0)))</x:f>
        <x:v>0</x:v>
      </x:c>
      <x:c r="I17" s="48" t="n">
        <x:f>IF(L17="","",IF(L17&lt;&gt;"OK","CHECK INPUTS",IF(OR(D17="Bank payment",D17="Bank to cash"),E17,0)))</x:f>
        <x:v>5000</x:v>
      </x:c>
      <x:c r="J17" s="48" t="n">
        <x:f>IF(L17="","",IF(NOT(ISNUMBER($D$4)),"CHECK OPENING",IF($D$4&lt;0,"CHECK OPENING",IF(COUNTIF($F$11:F17,"CHECK INPUTS")&gt;0,"CHECK INPUTS",$D$4+SUM($F$11:F17)-SUM($G$11:G17)))))</x:f>
        <x:v>7800</x:v>
      </x:c>
      <x:c r="K17" s="48" t="n">
        <x:f>IF(L17="","",IF(NOT(ISNUMBER($I$4)),"CHECK OPENING",IF(COUNTIF($F$11:F17,"CHECK INPUTS")&gt;0,"CHECK INPUTS",$I$4+SUM($H$11:H17)-SUM($I$11:I17))))</x:f>
        <x:v>22000</x:v>
      </x:c>
      <x:c r="L17" s="33" t="str">
        <x:f>IF(COUNTA(A17:E17)=0,"",IF(NOT(ISNUMBER(A17)),"CHECK DATE",IF(OR(A17&lt;1,A17&gt;2958465,A17&lt;&gt;INT(A17)),"CHECK DATE",IF(OR(B17="",C17=""),"CHECK REF / DETAILS",IF(COUNTIF($B$11:$B$110,B17)&gt;1,"CHECK DUPLICATE REF",IF(NOT(ISNUMBER(E17)),"CHECK AMOUNT",IF(E17&lt;=0,"CHECK AMOUNT",IF(AND(D17&lt;&gt;"Cash receipt",D17&lt;&gt;"Cash payment",D17&lt;&gt;"Bank receipt",D17&lt;&gt;"Bank payment",D17&lt;&gt;"Cash to bank",D17&lt;&gt;"Bank to cash"),"CHECK MOVEMENT",IF(A17&lt;MAX($A$11:A16),"CHECK DATE ORDER","OK")))))))))</x:f>
        <x:v>OK</x:v>
      </x:c>
      <x:c r="M17" s="33" t="str">
        <x:f>IF(L17="","",IF(OR(NOT(ISNUMBER(J17)),NOT(ISNUMBER(K17))),"REVIEW INPUTS",IF(J17&lt;0,"CHECK NEGATIVE CASH",IF(K17&lt;0,"REVIEW BANK OVERDRAFT","OK"))))</x:f>
        <x:v>OK</x:v>
      </x:c>
    </x:row>
    <x:row r="18" ht="42" customHeight="1">
      <x:c r="A18" s="38" t="n">
        <x:v>46273</x:v>
      </x:c>
      <x:c r="B18" s="40" t="str">
        <x:v>EX-008</x:v>
      </x:c>
      <x:c r="C18" s="36" t="str">
        <x:v>Owner capital introduced</x:v>
      </x:c>
      <x:c r="D18" s="36" t="str">
        <x:v>Bank receipt</x:v>
      </x:c>
      <x:c r="E18" s="46" t="n">
        <x:v>10000</x:v>
      </x:c>
      <x:c r="F18" s="48" t="n">
        <x:f>IF(L18="","",IF(L18&lt;&gt;"OK","CHECK INPUTS",IF(OR(D18="Cash receipt",D18="Bank to cash"),E18,0)))</x:f>
        <x:v>0</x:v>
      </x:c>
      <x:c r="G18" s="48" t="n">
        <x:f>IF(L18="","",IF(L18&lt;&gt;"OK","CHECK INPUTS",IF(OR(D18="Cash payment",D18="Cash to bank"),E18,0)))</x:f>
        <x:v>0</x:v>
      </x:c>
      <x:c r="H18" s="48" t="n">
        <x:f>IF(L18="","",IF(L18&lt;&gt;"OK","CHECK INPUTS",IF(OR(D18="Bank receipt",D18="Cash to bank"),E18,0)))</x:f>
        <x:v>10000</x:v>
      </x:c>
      <x:c r="I18" s="48" t="n">
        <x:f>IF(L18="","",IF(L18&lt;&gt;"OK","CHECK INPUTS",IF(OR(D18="Bank payment",D18="Bank to cash"),E18,0)))</x:f>
        <x:v>0</x:v>
      </x:c>
      <x:c r="J18" s="48" t="n">
        <x:f>IF(L18="","",IF(NOT(ISNUMBER($D$4)),"CHECK OPENING",IF($D$4&lt;0,"CHECK OPENING",IF(COUNTIF($F$11:F18,"CHECK INPUTS")&gt;0,"CHECK INPUTS",$D$4+SUM($F$11:F18)-SUM($G$11:G18)))))</x:f>
        <x:v>7800</x:v>
      </x:c>
      <x:c r="K18" s="48" t="n">
        <x:f>IF(L18="","",IF(NOT(ISNUMBER($I$4)),"CHECK OPENING",IF(COUNTIF($F$11:F18,"CHECK INPUTS")&gt;0,"CHECK INPUTS",$I$4+SUM($H$11:H18)-SUM($I$11:I18))))</x:f>
        <x:v>32000</x:v>
      </x:c>
      <x:c r="L18" s="33" t="str">
        <x:f>IF(COUNTA(A18:E18)=0,"",IF(NOT(ISNUMBER(A18)),"CHECK DATE",IF(OR(A18&lt;1,A18&gt;2958465,A18&lt;&gt;INT(A18)),"CHECK DATE",IF(OR(B18="",C18=""),"CHECK REF / DETAILS",IF(COUNTIF($B$11:$B$110,B18)&gt;1,"CHECK DUPLICATE REF",IF(NOT(ISNUMBER(E18)),"CHECK AMOUNT",IF(E18&lt;=0,"CHECK AMOUNT",IF(AND(D18&lt;&gt;"Cash receipt",D18&lt;&gt;"Cash payment",D18&lt;&gt;"Bank receipt",D18&lt;&gt;"Bank payment",D18&lt;&gt;"Cash to bank",D18&lt;&gt;"Bank to cash"),"CHECK MOVEMENT",IF(A18&lt;MAX($A$11:A17),"CHECK DATE ORDER","OK")))))))))</x:f>
        <x:v>OK</x:v>
      </x:c>
      <x:c r="M18" s="33" t="str">
        <x:f>IF(L18="","",IF(OR(NOT(ISNUMBER(J18)),NOT(ISNUMBER(K18))),"REVIEW INPUTS",IF(J18&lt;0,"CHECK NEGATIVE CASH",IF(K18&lt;0,"REVIEW BANK OVERDRAFT","OK"))))</x:f>
        <x:v>OK</x:v>
      </x:c>
    </x:row>
    <x:row r="19" ht="42" customHeight="1">
      <x:c r="A19" s="38" t="n">
        <x:v>46274</x:v>
      </x:c>
      <x:c r="B19" s="40" t="str">
        <x:v>EX-009</x:v>
      </x:c>
      <x:c r="C19" s="36" t="str">
        <x:v>Bank charge recorded from statement</x:v>
      </x:c>
      <x:c r="D19" s="36" t="str">
        <x:v>Bank payment</x:v>
      </x:c>
      <x:c r="E19" s="46" t="n">
        <x:v>200</x:v>
      </x:c>
      <x:c r="F19" s="48" t="n">
        <x:f>IF(L19="","",IF(L19&lt;&gt;"OK","CHECK INPUTS",IF(OR(D19="Cash receipt",D19="Bank to cash"),E19,0)))</x:f>
        <x:v>0</x:v>
      </x:c>
      <x:c r="G19" s="48" t="n">
        <x:f>IF(L19="","",IF(L19&lt;&gt;"OK","CHECK INPUTS",IF(OR(D19="Cash payment",D19="Cash to bank"),E19,0)))</x:f>
        <x:v>0</x:v>
      </x:c>
      <x:c r="H19" s="48" t="n">
        <x:f>IF(L19="","",IF(L19&lt;&gt;"OK","CHECK INPUTS",IF(OR(D19="Bank receipt",D19="Cash to bank"),E19,0)))</x:f>
        <x:v>0</x:v>
      </x:c>
      <x:c r="I19" s="48" t="n">
        <x:f>IF(L19="","",IF(L19&lt;&gt;"OK","CHECK INPUTS",IF(OR(D19="Bank payment",D19="Bank to cash"),E19,0)))</x:f>
        <x:v>200</x:v>
      </x:c>
      <x:c r="J19" s="48" t="n">
        <x:f>IF(L19="","",IF(NOT(ISNUMBER($D$4)),"CHECK OPENING",IF($D$4&lt;0,"CHECK OPENING",IF(COUNTIF($F$11:F19,"CHECK INPUTS")&gt;0,"CHECK INPUTS",$D$4+SUM($F$11:F19)-SUM($G$11:G19)))))</x:f>
        <x:v>7800</x:v>
      </x:c>
      <x:c r="K19" s="48" t="n">
        <x:f>IF(L19="","",IF(NOT(ISNUMBER($I$4)),"CHECK OPENING",IF(COUNTIF($F$11:F19,"CHECK INPUTS")&gt;0,"CHECK INPUTS",$I$4+SUM($H$11:H19)-SUM($I$11:I19))))</x:f>
        <x:v>31800</x:v>
      </x:c>
      <x:c r="L19" s="33" t="str">
        <x:f>IF(COUNTA(A19:E19)=0,"",IF(NOT(ISNUMBER(A19)),"CHECK DATE",IF(OR(A19&lt;1,A19&gt;2958465,A19&lt;&gt;INT(A19)),"CHECK DATE",IF(OR(B19="",C19=""),"CHECK REF / DETAILS",IF(COUNTIF($B$11:$B$110,B19)&gt;1,"CHECK DUPLICATE REF",IF(NOT(ISNUMBER(E19)),"CHECK AMOUNT",IF(E19&lt;=0,"CHECK AMOUNT",IF(AND(D19&lt;&gt;"Cash receipt",D19&lt;&gt;"Cash payment",D19&lt;&gt;"Bank receipt",D19&lt;&gt;"Bank payment",D19&lt;&gt;"Cash to bank",D19&lt;&gt;"Bank to cash"),"CHECK MOVEMENT",IF(A19&lt;MAX($A$11:A18),"CHECK DATE ORDER","OK")))))))))</x:f>
        <x:v>OK</x:v>
      </x:c>
      <x:c r="M19" s="33" t="str">
        <x:f>IF(L19="","",IF(OR(NOT(ISNUMBER(J19)),NOT(ISNUMBER(K19))),"REVIEW INPUTS",IF(J19&lt;0,"CHECK NEGATIVE CASH",IF(K19&lt;0,"REVIEW BANK OVERDRAFT","OK"))))</x:f>
        <x:v>OK</x:v>
      </x:c>
    </x:row>
    <x:row r="20" ht="26" customHeight="1">
      <x:c r="A20" s="38"/>
      <x:c r="B20" s="40"/>
      <x:c r="C20" s="36"/>
      <x:c r="D20" s="36"/>
      <x:c r="E20" s="46"/>
      <x:c r="F20" s="48" t="str">
        <x:f>IF(L20="","",IF(L20&lt;&gt;"OK","CHECK INPUTS",IF(OR(D20="Cash receipt",D20="Bank to cash"),E20,0)))</x:f>
      </x:c>
      <x:c r="G20" s="48" t="str">
        <x:f>IF(L20="","",IF(L20&lt;&gt;"OK","CHECK INPUTS",IF(OR(D20="Cash payment",D20="Cash to bank"),E20,0)))</x:f>
      </x:c>
      <x:c r="H20" s="48" t="str">
        <x:f>IF(L20="","",IF(L20&lt;&gt;"OK","CHECK INPUTS",IF(OR(D20="Bank receipt",D20="Cash to bank"),E20,0)))</x:f>
      </x:c>
      <x:c r="I20" s="48" t="str">
        <x:f>IF(L20="","",IF(L20&lt;&gt;"OK","CHECK INPUTS",IF(OR(D20="Bank payment",D20="Bank to cash"),E20,0)))</x:f>
      </x:c>
      <x:c r="J20" s="48" t="str">
        <x:f>IF(L20="","",IF(NOT(ISNUMBER($D$4)),"CHECK OPENING",IF($D$4&lt;0,"CHECK OPENING",IF(COUNTIF($F$11:F20,"CHECK INPUTS")&gt;0,"CHECK INPUTS",$D$4+SUM($F$11:F20)-SUM($G$11:G20)))))</x:f>
      </x:c>
      <x:c r="K20" s="48" t="str">
        <x:f>IF(L20="","",IF(NOT(ISNUMBER($I$4)),"CHECK OPENING",IF(COUNTIF($F$11:F20,"CHECK INPUTS")&gt;0,"CHECK INPUTS",$I$4+SUM($H$11:H20)-SUM($I$11:I20))))</x:f>
      </x:c>
      <x:c r="L20" s="33" t="str">
        <x:f>IF(COUNTA(A20:E20)=0,"",IF(NOT(ISNUMBER(A20)),"CHECK DATE",IF(OR(A20&lt;1,A20&gt;2958465,A20&lt;&gt;INT(A20)),"CHECK DATE",IF(OR(B20="",C20=""),"CHECK REF / DETAILS",IF(COUNTIF($B$11:$B$110,B20)&gt;1,"CHECK DUPLICATE REF",IF(NOT(ISNUMBER(E20)),"CHECK AMOUNT",IF(E20&lt;=0,"CHECK AMOUNT",IF(AND(D20&lt;&gt;"Cash receipt",D20&lt;&gt;"Cash payment",D20&lt;&gt;"Bank receipt",D20&lt;&gt;"Bank payment",D20&lt;&gt;"Cash to bank",D20&lt;&gt;"Bank to cash"),"CHECK MOVEMENT",IF(A20&lt;MAX($A$11:A19),"CHECK DATE ORDER","OK")))))))))</x:f>
      </x:c>
      <x:c r="M20" s="33" t="str">
        <x:f>IF(L20="","",IF(OR(NOT(ISNUMBER(J20)),NOT(ISNUMBER(K20))),"REVIEW INPUTS",IF(J20&lt;0,"CHECK NEGATIVE CASH",IF(K20&lt;0,"REVIEW BANK OVERDRAFT","OK"))))</x:f>
      </x:c>
    </x:row>
    <x:row r="21" ht="26" customHeight="1">
      <x:c r="A21" s="38"/>
      <x:c r="B21" s="40"/>
      <x:c r="C21" s="36"/>
      <x:c r="D21" s="36"/>
      <x:c r="E21" s="46"/>
      <x:c r="F21" s="48" t="str">
        <x:f>IF(L21="","",IF(L21&lt;&gt;"OK","CHECK INPUTS",IF(OR(D21="Cash receipt",D21="Bank to cash"),E21,0)))</x:f>
      </x:c>
      <x:c r="G21" s="48" t="str">
        <x:f>IF(L21="","",IF(L21&lt;&gt;"OK","CHECK INPUTS",IF(OR(D21="Cash payment",D21="Cash to bank"),E21,0)))</x:f>
      </x:c>
      <x:c r="H21" s="48" t="str">
        <x:f>IF(L21="","",IF(L21&lt;&gt;"OK","CHECK INPUTS",IF(OR(D21="Bank receipt",D21="Cash to bank"),E21,0)))</x:f>
      </x:c>
      <x:c r="I21" s="48" t="str">
        <x:f>IF(L21="","",IF(L21&lt;&gt;"OK","CHECK INPUTS",IF(OR(D21="Bank payment",D21="Bank to cash"),E21,0)))</x:f>
      </x:c>
      <x:c r="J21" s="48" t="str">
        <x:f>IF(L21="","",IF(NOT(ISNUMBER($D$4)),"CHECK OPENING",IF($D$4&lt;0,"CHECK OPENING",IF(COUNTIF($F$11:F21,"CHECK INPUTS")&gt;0,"CHECK INPUTS",$D$4+SUM($F$11:F21)-SUM($G$11:G21)))))</x:f>
      </x:c>
      <x:c r="K21" s="48" t="str">
        <x:f>IF(L21="","",IF(NOT(ISNUMBER($I$4)),"CHECK OPENING",IF(COUNTIF($F$11:F21,"CHECK INPUTS")&gt;0,"CHECK INPUTS",$I$4+SUM($H$11:H21)-SUM($I$11:I21))))</x:f>
      </x:c>
      <x:c r="L21" s="33" t="str">
        <x:f>IF(COUNTA(A21:E21)=0,"",IF(NOT(ISNUMBER(A21)),"CHECK DATE",IF(OR(A21&lt;1,A21&gt;2958465,A21&lt;&gt;INT(A21)),"CHECK DATE",IF(OR(B21="",C21=""),"CHECK REF / DETAILS",IF(COUNTIF($B$11:$B$110,B21)&gt;1,"CHECK DUPLICATE REF",IF(NOT(ISNUMBER(E21)),"CHECK AMOUNT",IF(E21&lt;=0,"CHECK AMOUNT",IF(AND(D21&lt;&gt;"Cash receipt",D21&lt;&gt;"Cash payment",D21&lt;&gt;"Bank receipt",D21&lt;&gt;"Bank payment",D21&lt;&gt;"Cash to bank",D21&lt;&gt;"Bank to cash"),"CHECK MOVEMENT",IF(A21&lt;MAX($A$11:A20),"CHECK DATE ORDER","OK")))))))))</x:f>
      </x:c>
      <x:c r="M21" s="33" t="str">
        <x:f>IF(L21="","",IF(OR(NOT(ISNUMBER(J21)),NOT(ISNUMBER(K21))),"REVIEW INPUTS",IF(J21&lt;0,"CHECK NEGATIVE CASH",IF(K21&lt;0,"REVIEW BANK OVERDRAFT","OK"))))</x:f>
      </x:c>
    </x:row>
    <x:row r="22" ht="26" customHeight="1">
      <x:c r="A22" s="38"/>
      <x:c r="B22" s="40"/>
      <x:c r="C22" s="36"/>
      <x:c r="D22" s="36"/>
      <x:c r="E22" s="46"/>
      <x:c r="F22" s="48" t="str">
        <x:f>IF(L22="","",IF(L22&lt;&gt;"OK","CHECK INPUTS",IF(OR(D22="Cash receipt",D22="Bank to cash"),E22,0)))</x:f>
      </x:c>
      <x:c r="G22" s="48" t="str">
        <x:f>IF(L22="","",IF(L22&lt;&gt;"OK","CHECK INPUTS",IF(OR(D22="Cash payment",D22="Cash to bank"),E22,0)))</x:f>
      </x:c>
      <x:c r="H22" s="48" t="str">
        <x:f>IF(L22="","",IF(L22&lt;&gt;"OK","CHECK INPUTS",IF(OR(D22="Bank receipt",D22="Cash to bank"),E22,0)))</x:f>
      </x:c>
      <x:c r="I22" s="48" t="str">
        <x:f>IF(L22="","",IF(L22&lt;&gt;"OK","CHECK INPUTS",IF(OR(D22="Bank payment",D22="Bank to cash"),E22,0)))</x:f>
      </x:c>
      <x:c r="J22" s="48" t="str">
        <x:f>IF(L22="","",IF(NOT(ISNUMBER($D$4)),"CHECK OPENING",IF($D$4&lt;0,"CHECK OPENING",IF(COUNTIF($F$11:F22,"CHECK INPUTS")&gt;0,"CHECK INPUTS",$D$4+SUM($F$11:F22)-SUM($G$11:G22)))))</x:f>
      </x:c>
      <x:c r="K22" s="48" t="str">
        <x:f>IF(L22="","",IF(NOT(ISNUMBER($I$4)),"CHECK OPENING",IF(COUNTIF($F$11:F22,"CHECK INPUTS")&gt;0,"CHECK INPUTS",$I$4+SUM($H$11:H22)-SUM($I$11:I22))))</x:f>
      </x:c>
      <x:c r="L22" s="33" t="str">
        <x:f>IF(COUNTA(A22:E22)=0,"",IF(NOT(ISNUMBER(A22)),"CHECK DATE",IF(OR(A22&lt;1,A22&gt;2958465,A22&lt;&gt;INT(A22)),"CHECK DATE",IF(OR(B22="",C22=""),"CHECK REF / DETAILS",IF(COUNTIF($B$11:$B$110,B22)&gt;1,"CHECK DUPLICATE REF",IF(NOT(ISNUMBER(E22)),"CHECK AMOUNT",IF(E22&lt;=0,"CHECK AMOUNT",IF(AND(D22&lt;&gt;"Cash receipt",D22&lt;&gt;"Cash payment",D22&lt;&gt;"Bank receipt",D22&lt;&gt;"Bank payment",D22&lt;&gt;"Cash to bank",D22&lt;&gt;"Bank to cash"),"CHECK MOVEMENT",IF(A22&lt;MAX($A$11:A21),"CHECK DATE ORDER","OK")))))))))</x:f>
      </x:c>
      <x:c r="M22" s="33" t="str">
        <x:f>IF(L22="","",IF(OR(NOT(ISNUMBER(J22)),NOT(ISNUMBER(K22))),"REVIEW INPUTS",IF(J22&lt;0,"CHECK NEGATIVE CASH",IF(K22&lt;0,"REVIEW BANK OVERDRAFT","OK"))))</x:f>
      </x:c>
    </x:row>
    <x:row r="23" ht="26" customHeight="1">
      <x:c r="A23" s="38"/>
      <x:c r="B23" s="40"/>
      <x:c r="C23" s="36"/>
      <x:c r="D23" s="36"/>
      <x:c r="E23" s="46"/>
      <x:c r="F23" s="48" t="str">
        <x:f>IF(L23="","",IF(L23&lt;&gt;"OK","CHECK INPUTS",IF(OR(D23="Cash receipt",D23="Bank to cash"),E23,0)))</x:f>
      </x:c>
      <x:c r="G23" s="48" t="str">
        <x:f>IF(L23="","",IF(L23&lt;&gt;"OK","CHECK INPUTS",IF(OR(D23="Cash payment",D23="Cash to bank"),E23,0)))</x:f>
      </x:c>
      <x:c r="H23" s="48" t="str">
        <x:f>IF(L23="","",IF(L23&lt;&gt;"OK","CHECK INPUTS",IF(OR(D23="Bank receipt",D23="Cash to bank"),E23,0)))</x:f>
      </x:c>
      <x:c r="I23" s="48" t="str">
        <x:f>IF(L23="","",IF(L23&lt;&gt;"OK","CHECK INPUTS",IF(OR(D23="Bank payment",D23="Bank to cash"),E23,0)))</x:f>
      </x:c>
      <x:c r="J23" s="48" t="str">
        <x:f>IF(L23="","",IF(NOT(ISNUMBER($D$4)),"CHECK OPENING",IF($D$4&lt;0,"CHECK OPENING",IF(COUNTIF($F$11:F23,"CHECK INPUTS")&gt;0,"CHECK INPUTS",$D$4+SUM($F$11:F23)-SUM($G$11:G23)))))</x:f>
      </x:c>
      <x:c r="K23" s="48" t="str">
        <x:f>IF(L23="","",IF(NOT(ISNUMBER($I$4)),"CHECK OPENING",IF(COUNTIF($F$11:F23,"CHECK INPUTS")&gt;0,"CHECK INPUTS",$I$4+SUM($H$11:H23)-SUM($I$11:I23))))</x:f>
      </x:c>
      <x:c r="L23" s="33" t="str">
        <x:f>IF(COUNTA(A23:E23)=0,"",IF(NOT(ISNUMBER(A23)),"CHECK DATE",IF(OR(A23&lt;1,A23&gt;2958465,A23&lt;&gt;INT(A23)),"CHECK DATE",IF(OR(B23="",C23=""),"CHECK REF / DETAILS",IF(COUNTIF($B$11:$B$110,B23)&gt;1,"CHECK DUPLICATE REF",IF(NOT(ISNUMBER(E23)),"CHECK AMOUNT",IF(E23&lt;=0,"CHECK AMOUNT",IF(AND(D23&lt;&gt;"Cash receipt",D23&lt;&gt;"Cash payment",D23&lt;&gt;"Bank receipt",D23&lt;&gt;"Bank payment",D23&lt;&gt;"Cash to bank",D23&lt;&gt;"Bank to cash"),"CHECK MOVEMENT",IF(A23&lt;MAX($A$11:A22),"CHECK DATE ORDER","OK")))))))))</x:f>
      </x:c>
      <x:c r="M23" s="33" t="str">
        <x:f>IF(L23="","",IF(OR(NOT(ISNUMBER(J23)),NOT(ISNUMBER(K23))),"REVIEW INPUTS",IF(J23&lt;0,"CHECK NEGATIVE CASH",IF(K23&lt;0,"REVIEW BANK OVERDRAFT","OK"))))</x:f>
      </x:c>
    </x:row>
    <x:row r="24" ht="26" customHeight="1">
      <x:c r="A24" s="38"/>
      <x:c r="B24" s="40"/>
      <x:c r="C24" s="36"/>
      <x:c r="D24" s="36"/>
      <x:c r="E24" s="46"/>
      <x:c r="F24" s="48" t="str">
        <x:f>IF(L24="","",IF(L24&lt;&gt;"OK","CHECK INPUTS",IF(OR(D24="Cash receipt",D24="Bank to cash"),E24,0)))</x:f>
      </x:c>
      <x:c r="G24" s="48" t="str">
        <x:f>IF(L24="","",IF(L24&lt;&gt;"OK","CHECK INPUTS",IF(OR(D24="Cash payment",D24="Cash to bank"),E24,0)))</x:f>
      </x:c>
      <x:c r="H24" s="48" t="str">
        <x:f>IF(L24="","",IF(L24&lt;&gt;"OK","CHECK INPUTS",IF(OR(D24="Bank receipt",D24="Cash to bank"),E24,0)))</x:f>
      </x:c>
      <x:c r="I24" s="48" t="str">
        <x:f>IF(L24="","",IF(L24&lt;&gt;"OK","CHECK INPUTS",IF(OR(D24="Bank payment",D24="Bank to cash"),E24,0)))</x:f>
      </x:c>
      <x:c r="J24" s="48" t="str">
        <x:f>IF(L24="","",IF(NOT(ISNUMBER($D$4)),"CHECK OPENING",IF($D$4&lt;0,"CHECK OPENING",IF(COUNTIF($F$11:F24,"CHECK INPUTS")&gt;0,"CHECK INPUTS",$D$4+SUM($F$11:F24)-SUM($G$11:G24)))))</x:f>
      </x:c>
      <x:c r="K24" s="48" t="str">
        <x:f>IF(L24="","",IF(NOT(ISNUMBER($I$4)),"CHECK OPENING",IF(COUNTIF($F$11:F24,"CHECK INPUTS")&gt;0,"CHECK INPUTS",$I$4+SUM($H$11:H24)-SUM($I$11:I24))))</x:f>
      </x:c>
      <x:c r="L24" s="33" t="str">
        <x:f>IF(COUNTA(A24:E24)=0,"",IF(NOT(ISNUMBER(A24)),"CHECK DATE",IF(OR(A24&lt;1,A24&gt;2958465,A24&lt;&gt;INT(A24)),"CHECK DATE",IF(OR(B24="",C24=""),"CHECK REF / DETAILS",IF(COUNTIF($B$11:$B$110,B24)&gt;1,"CHECK DUPLICATE REF",IF(NOT(ISNUMBER(E24)),"CHECK AMOUNT",IF(E24&lt;=0,"CHECK AMOUNT",IF(AND(D24&lt;&gt;"Cash receipt",D24&lt;&gt;"Cash payment",D24&lt;&gt;"Bank receipt",D24&lt;&gt;"Bank payment",D24&lt;&gt;"Cash to bank",D24&lt;&gt;"Bank to cash"),"CHECK MOVEMENT",IF(A24&lt;MAX($A$11:A23),"CHECK DATE ORDER","OK")))))))))</x:f>
      </x:c>
      <x:c r="M24" s="33" t="str">
        <x:f>IF(L24="","",IF(OR(NOT(ISNUMBER(J24)),NOT(ISNUMBER(K24))),"REVIEW INPUTS",IF(J24&lt;0,"CHECK NEGATIVE CASH",IF(K24&lt;0,"REVIEW BANK OVERDRAFT","OK"))))</x:f>
      </x:c>
    </x:row>
    <x:row r="25" ht="26" customHeight="1">
      <x:c r="A25" s="38"/>
      <x:c r="B25" s="40"/>
      <x:c r="C25" s="36"/>
      <x:c r="D25" s="36"/>
      <x:c r="E25" s="46"/>
      <x:c r="F25" s="48" t="str">
        <x:f>IF(L25="","",IF(L25&lt;&gt;"OK","CHECK INPUTS",IF(OR(D25="Cash receipt",D25="Bank to cash"),E25,0)))</x:f>
      </x:c>
      <x:c r="G25" s="48" t="str">
        <x:f>IF(L25="","",IF(L25&lt;&gt;"OK","CHECK INPUTS",IF(OR(D25="Cash payment",D25="Cash to bank"),E25,0)))</x:f>
      </x:c>
      <x:c r="H25" s="48" t="str">
        <x:f>IF(L25="","",IF(L25&lt;&gt;"OK","CHECK INPUTS",IF(OR(D25="Bank receipt",D25="Cash to bank"),E25,0)))</x:f>
      </x:c>
      <x:c r="I25" s="48" t="str">
        <x:f>IF(L25="","",IF(L25&lt;&gt;"OK","CHECK INPUTS",IF(OR(D25="Bank payment",D25="Bank to cash"),E25,0)))</x:f>
      </x:c>
      <x:c r="J25" s="48" t="str">
        <x:f>IF(L25="","",IF(NOT(ISNUMBER($D$4)),"CHECK OPENING",IF($D$4&lt;0,"CHECK OPENING",IF(COUNTIF($F$11:F25,"CHECK INPUTS")&gt;0,"CHECK INPUTS",$D$4+SUM($F$11:F25)-SUM($G$11:G25)))))</x:f>
      </x:c>
      <x:c r="K25" s="48" t="str">
        <x:f>IF(L25="","",IF(NOT(ISNUMBER($I$4)),"CHECK OPENING",IF(COUNTIF($F$11:F25,"CHECK INPUTS")&gt;0,"CHECK INPUTS",$I$4+SUM($H$11:H25)-SUM($I$11:I25))))</x:f>
      </x:c>
      <x:c r="L25" s="33" t="str">
        <x:f>IF(COUNTA(A25:E25)=0,"",IF(NOT(ISNUMBER(A25)),"CHECK DATE",IF(OR(A25&lt;1,A25&gt;2958465,A25&lt;&gt;INT(A25)),"CHECK DATE",IF(OR(B25="",C25=""),"CHECK REF / DETAILS",IF(COUNTIF($B$11:$B$110,B25)&gt;1,"CHECK DUPLICATE REF",IF(NOT(ISNUMBER(E25)),"CHECK AMOUNT",IF(E25&lt;=0,"CHECK AMOUNT",IF(AND(D25&lt;&gt;"Cash receipt",D25&lt;&gt;"Cash payment",D25&lt;&gt;"Bank receipt",D25&lt;&gt;"Bank payment",D25&lt;&gt;"Cash to bank",D25&lt;&gt;"Bank to cash"),"CHECK MOVEMENT",IF(A25&lt;MAX($A$11:A24),"CHECK DATE ORDER","OK")))))))))</x:f>
      </x:c>
      <x:c r="M25" s="33" t="str">
        <x:f>IF(L25="","",IF(OR(NOT(ISNUMBER(J25)),NOT(ISNUMBER(K25))),"REVIEW INPUTS",IF(J25&lt;0,"CHECK NEGATIVE CASH",IF(K25&lt;0,"REVIEW BANK OVERDRAFT","OK"))))</x:f>
      </x:c>
    </x:row>
    <x:row r="26" ht="26" customHeight="1">
      <x:c r="A26" s="38"/>
      <x:c r="B26" s="40"/>
      <x:c r="C26" s="36"/>
      <x:c r="D26" s="36"/>
      <x:c r="E26" s="46"/>
      <x:c r="F26" s="48" t="str">
        <x:f>IF(L26="","",IF(L26&lt;&gt;"OK","CHECK INPUTS",IF(OR(D26="Cash receipt",D26="Bank to cash"),E26,0)))</x:f>
      </x:c>
      <x:c r="G26" s="48" t="str">
        <x:f>IF(L26="","",IF(L26&lt;&gt;"OK","CHECK INPUTS",IF(OR(D26="Cash payment",D26="Cash to bank"),E26,0)))</x:f>
      </x:c>
      <x:c r="H26" s="48" t="str">
        <x:f>IF(L26="","",IF(L26&lt;&gt;"OK","CHECK INPUTS",IF(OR(D26="Bank receipt",D26="Cash to bank"),E26,0)))</x:f>
      </x:c>
      <x:c r="I26" s="48" t="str">
        <x:f>IF(L26="","",IF(L26&lt;&gt;"OK","CHECK INPUTS",IF(OR(D26="Bank payment",D26="Bank to cash"),E26,0)))</x:f>
      </x:c>
      <x:c r="J26" s="48" t="str">
        <x:f>IF(L26="","",IF(NOT(ISNUMBER($D$4)),"CHECK OPENING",IF($D$4&lt;0,"CHECK OPENING",IF(COUNTIF($F$11:F26,"CHECK INPUTS")&gt;0,"CHECK INPUTS",$D$4+SUM($F$11:F26)-SUM($G$11:G26)))))</x:f>
      </x:c>
      <x:c r="K26" s="48" t="str">
        <x:f>IF(L26="","",IF(NOT(ISNUMBER($I$4)),"CHECK OPENING",IF(COUNTIF($F$11:F26,"CHECK INPUTS")&gt;0,"CHECK INPUTS",$I$4+SUM($H$11:H26)-SUM($I$11:I26))))</x:f>
      </x:c>
      <x:c r="L26" s="33" t="str">
        <x:f>IF(COUNTA(A26:E26)=0,"",IF(NOT(ISNUMBER(A26)),"CHECK DATE",IF(OR(A26&lt;1,A26&gt;2958465,A26&lt;&gt;INT(A26)),"CHECK DATE",IF(OR(B26="",C26=""),"CHECK REF / DETAILS",IF(COUNTIF($B$11:$B$110,B26)&gt;1,"CHECK DUPLICATE REF",IF(NOT(ISNUMBER(E26)),"CHECK AMOUNT",IF(E26&lt;=0,"CHECK AMOUNT",IF(AND(D26&lt;&gt;"Cash receipt",D26&lt;&gt;"Cash payment",D26&lt;&gt;"Bank receipt",D26&lt;&gt;"Bank payment",D26&lt;&gt;"Cash to bank",D26&lt;&gt;"Bank to cash"),"CHECK MOVEMENT",IF(A26&lt;MAX($A$11:A25),"CHECK DATE ORDER","OK")))))))))</x:f>
      </x:c>
      <x:c r="M26" s="33" t="str">
        <x:f>IF(L26="","",IF(OR(NOT(ISNUMBER(J26)),NOT(ISNUMBER(K26))),"REVIEW INPUTS",IF(J26&lt;0,"CHECK NEGATIVE CASH",IF(K26&lt;0,"REVIEW BANK OVERDRAFT","OK"))))</x:f>
      </x:c>
    </x:row>
    <x:row r="27" ht="26" customHeight="1">
      <x:c r="A27" s="38"/>
      <x:c r="B27" s="40"/>
      <x:c r="C27" s="36"/>
      <x:c r="D27" s="36"/>
      <x:c r="E27" s="46"/>
      <x:c r="F27" s="48" t="str">
        <x:f>IF(L27="","",IF(L27&lt;&gt;"OK","CHECK INPUTS",IF(OR(D27="Cash receipt",D27="Bank to cash"),E27,0)))</x:f>
      </x:c>
      <x:c r="G27" s="48" t="str">
        <x:f>IF(L27="","",IF(L27&lt;&gt;"OK","CHECK INPUTS",IF(OR(D27="Cash payment",D27="Cash to bank"),E27,0)))</x:f>
      </x:c>
      <x:c r="H27" s="48" t="str">
        <x:f>IF(L27="","",IF(L27&lt;&gt;"OK","CHECK INPUTS",IF(OR(D27="Bank receipt",D27="Cash to bank"),E27,0)))</x:f>
      </x:c>
      <x:c r="I27" s="48" t="str">
        <x:f>IF(L27="","",IF(L27&lt;&gt;"OK","CHECK INPUTS",IF(OR(D27="Bank payment",D27="Bank to cash"),E27,0)))</x:f>
      </x:c>
      <x:c r="J27" s="48" t="str">
        <x:f>IF(L27="","",IF(NOT(ISNUMBER($D$4)),"CHECK OPENING",IF($D$4&lt;0,"CHECK OPENING",IF(COUNTIF($F$11:F27,"CHECK INPUTS")&gt;0,"CHECK INPUTS",$D$4+SUM($F$11:F27)-SUM($G$11:G27)))))</x:f>
      </x:c>
      <x:c r="K27" s="48" t="str">
        <x:f>IF(L27="","",IF(NOT(ISNUMBER($I$4)),"CHECK OPENING",IF(COUNTIF($F$11:F27,"CHECK INPUTS")&gt;0,"CHECK INPUTS",$I$4+SUM($H$11:H27)-SUM($I$11:I27))))</x:f>
      </x:c>
      <x:c r="L27" s="33" t="str">
        <x:f>IF(COUNTA(A27:E27)=0,"",IF(NOT(ISNUMBER(A27)),"CHECK DATE",IF(OR(A27&lt;1,A27&gt;2958465,A27&lt;&gt;INT(A27)),"CHECK DATE",IF(OR(B27="",C27=""),"CHECK REF / DETAILS",IF(COUNTIF($B$11:$B$110,B27)&gt;1,"CHECK DUPLICATE REF",IF(NOT(ISNUMBER(E27)),"CHECK AMOUNT",IF(E27&lt;=0,"CHECK AMOUNT",IF(AND(D27&lt;&gt;"Cash receipt",D27&lt;&gt;"Cash payment",D27&lt;&gt;"Bank receipt",D27&lt;&gt;"Bank payment",D27&lt;&gt;"Cash to bank",D27&lt;&gt;"Bank to cash"),"CHECK MOVEMENT",IF(A27&lt;MAX($A$11:A26),"CHECK DATE ORDER","OK")))))))))</x:f>
      </x:c>
      <x:c r="M27" s="33" t="str">
        <x:f>IF(L27="","",IF(OR(NOT(ISNUMBER(J27)),NOT(ISNUMBER(K27))),"REVIEW INPUTS",IF(J27&lt;0,"CHECK NEGATIVE CASH",IF(K27&lt;0,"REVIEW BANK OVERDRAFT","OK"))))</x:f>
      </x:c>
    </x:row>
    <x:row r="28" ht="26" customHeight="1">
      <x:c r="A28" s="38"/>
      <x:c r="B28" s="40"/>
      <x:c r="C28" s="36"/>
      <x:c r="D28" s="36"/>
      <x:c r="E28" s="46"/>
      <x:c r="F28" s="48" t="str">
        <x:f>IF(L28="","",IF(L28&lt;&gt;"OK","CHECK INPUTS",IF(OR(D28="Cash receipt",D28="Bank to cash"),E28,0)))</x:f>
      </x:c>
      <x:c r="G28" s="48" t="str">
        <x:f>IF(L28="","",IF(L28&lt;&gt;"OK","CHECK INPUTS",IF(OR(D28="Cash payment",D28="Cash to bank"),E28,0)))</x:f>
      </x:c>
      <x:c r="H28" s="48" t="str">
        <x:f>IF(L28="","",IF(L28&lt;&gt;"OK","CHECK INPUTS",IF(OR(D28="Bank receipt",D28="Cash to bank"),E28,0)))</x:f>
      </x:c>
      <x:c r="I28" s="48" t="str">
        <x:f>IF(L28="","",IF(L28&lt;&gt;"OK","CHECK INPUTS",IF(OR(D28="Bank payment",D28="Bank to cash"),E28,0)))</x:f>
      </x:c>
      <x:c r="J28" s="48" t="str">
        <x:f>IF(L28="","",IF(NOT(ISNUMBER($D$4)),"CHECK OPENING",IF($D$4&lt;0,"CHECK OPENING",IF(COUNTIF($F$11:F28,"CHECK INPUTS")&gt;0,"CHECK INPUTS",$D$4+SUM($F$11:F28)-SUM($G$11:G28)))))</x:f>
      </x:c>
      <x:c r="K28" s="48" t="str">
        <x:f>IF(L28="","",IF(NOT(ISNUMBER($I$4)),"CHECK OPENING",IF(COUNTIF($F$11:F28,"CHECK INPUTS")&gt;0,"CHECK INPUTS",$I$4+SUM($H$11:H28)-SUM($I$11:I28))))</x:f>
      </x:c>
      <x:c r="L28" s="33" t="str">
        <x:f>IF(COUNTA(A28:E28)=0,"",IF(NOT(ISNUMBER(A28)),"CHECK DATE",IF(OR(A28&lt;1,A28&gt;2958465,A28&lt;&gt;INT(A28)),"CHECK DATE",IF(OR(B28="",C28=""),"CHECK REF / DETAILS",IF(COUNTIF($B$11:$B$110,B28)&gt;1,"CHECK DUPLICATE REF",IF(NOT(ISNUMBER(E28)),"CHECK AMOUNT",IF(E28&lt;=0,"CHECK AMOUNT",IF(AND(D28&lt;&gt;"Cash receipt",D28&lt;&gt;"Cash payment",D28&lt;&gt;"Bank receipt",D28&lt;&gt;"Bank payment",D28&lt;&gt;"Cash to bank",D28&lt;&gt;"Bank to cash"),"CHECK MOVEMENT",IF(A28&lt;MAX($A$11:A27),"CHECK DATE ORDER","OK")))))))))</x:f>
      </x:c>
      <x:c r="M28" s="33" t="str">
        <x:f>IF(L28="","",IF(OR(NOT(ISNUMBER(J28)),NOT(ISNUMBER(K28))),"REVIEW INPUTS",IF(J28&lt;0,"CHECK NEGATIVE CASH",IF(K28&lt;0,"REVIEW BANK OVERDRAFT","OK"))))</x:f>
      </x:c>
    </x:row>
    <x:row r="29" ht="26" customHeight="1">
      <x:c r="A29" s="38"/>
      <x:c r="B29" s="40"/>
      <x:c r="C29" s="36"/>
      <x:c r="D29" s="36"/>
      <x:c r="E29" s="46"/>
      <x:c r="F29" s="48" t="str">
        <x:f>IF(L29="","",IF(L29&lt;&gt;"OK","CHECK INPUTS",IF(OR(D29="Cash receipt",D29="Bank to cash"),E29,0)))</x:f>
      </x:c>
      <x:c r="G29" s="48" t="str">
        <x:f>IF(L29="","",IF(L29&lt;&gt;"OK","CHECK INPUTS",IF(OR(D29="Cash payment",D29="Cash to bank"),E29,0)))</x:f>
      </x:c>
      <x:c r="H29" s="48" t="str">
        <x:f>IF(L29="","",IF(L29&lt;&gt;"OK","CHECK INPUTS",IF(OR(D29="Bank receipt",D29="Cash to bank"),E29,0)))</x:f>
      </x:c>
      <x:c r="I29" s="48" t="str">
        <x:f>IF(L29="","",IF(L29&lt;&gt;"OK","CHECK INPUTS",IF(OR(D29="Bank payment",D29="Bank to cash"),E29,0)))</x:f>
      </x:c>
      <x:c r="J29" s="48" t="str">
        <x:f>IF(L29="","",IF(NOT(ISNUMBER($D$4)),"CHECK OPENING",IF($D$4&lt;0,"CHECK OPENING",IF(COUNTIF($F$11:F29,"CHECK INPUTS")&gt;0,"CHECK INPUTS",$D$4+SUM($F$11:F29)-SUM($G$11:G29)))))</x:f>
      </x:c>
      <x:c r="K29" s="48" t="str">
        <x:f>IF(L29="","",IF(NOT(ISNUMBER($I$4)),"CHECK OPENING",IF(COUNTIF($F$11:F29,"CHECK INPUTS")&gt;0,"CHECK INPUTS",$I$4+SUM($H$11:H29)-SUM($I$11:I29))))</x:f>
      </x:c>
      <x:c r="L29" s="33" t="str">
        <x:f>IF(COUNTA(A29:E29)=0,"",IF(NOT(ISNUMBER(A29)),"CHECK DATE",IF(OR(A29&lt;1,A29&gt;2958465,A29&lt;&gt;INT(A29)),"CHECK DATE",IF(OR(B29="",C29=""),"CHECK REF / DETAILS",IF(COUNTIF($B$11:$B$110,B29)&gt;1,"CHECK DUPLICATE REF",IF(NOT(ISNUMBER(E29)),"CHECK AMOUNT",IF(E29&lt;=0,"CHECK AMOUNT",IF(AND(D29&lt;&gt;"Cash receipt",D29&lt;&gt;"Cash payment",D29&lt;&gt;"Bank receipt",D29&lt;&gt;"Bank payment",D29&lt;&gt;"Cash to bank",D29&lt;&gt;"Bank to cash"),"CHECK MOVEMENT",IF(A29&lt;MAX($A$11:A28),"CHECK DATE ORDER","OK")))))))))</x:f>
      </x:c>
      <x:c r="M29" s="33" t="str">
        <x:f>IF(L29="","",IF(OR(NOT(ISNUMBER(J29)),NOT(ISNUMBER(K29))),"REVIEW INPUTS",IF(J29&lt;0,"CHECK NEGATIVE CASH",IF(K29&lt;0,"REVIEW BANK OVERDRAFT","OK"))))</x:f>
      </x:c>
    </x:row>
    <x:row r="30" ht="26" customHeight="1">
      <x:c r="A30" s="38"/>
      <x:c r="B30" s="40"/>
      <x:c r="C30" s="36"/>
      <x:c r="D30" s="36"/>
      <x:c r="E30" s="46"/>
      <x:c r="F30" s="48" t="str">
        <x:f>IF(L30="","",IF(L30&lt;&gt;"OK","CHECK INPUTS",IF(OR(D30="Cash receipt",D30="Bank to cash"),E30,0)))</x:f>
      </x:c>
      <x:c r="G30" s="48" t="str">
        <x:f>IF(L30="","",IF(L30&lt;&gt;"OK","CHECK INPUTS",IF(OR(D30="Cash payment",D30="Cash to bank"),E30,0)))</x:f>
      </x:c>
      <x:c r="H30" s="48" t="str">
        <x:f>IF(L30="","",IF(L30&lt;&gt;"OK","CHECK INPUTS",IF(OR(D30="Bank receipt",D30="Cash to bank"),E30,0)))</x:f>
      </x:c>
      <x:c r="I30" s="48" t="str">
        <x:f>IF(L30="","",IF(L30&lt;&gt;"OK","CHECK INPUTS",IF(OR(D30="Bank payment",D30="Bank to cash"),E30,0)))</x:f>
      </x:c>
      <x:c r="J30" s="48" t="str">
        <x:f>IF(L30="","",IF(NOT(ISNUMBER($D$4)),"CHECK OPENING",IF($D$4&lt;0,"CHECK OPENING",IF(COUNTIF($F$11:F30,"CHECK INPUTS")&gt;0,"CHECK INPUTS",$D$4+SUM($F$11:F30)-SUM($G$11:G30)))))</x:f>
      </x:c>
      <x:c r="K30" s="48" t="str">
        <x:f>IF(L30="","",IF(NOT(ISNUMBER($I$4)),"CHECK OPENING",IF(COUNTIF($F$11:F30,"CHECK INPUTS")&gt;0,"CHECK INPUTS",$I$4+SUM($H$11:H30)-SUM($I$11:I30))))</x:f>
      </x:c>
      <x:c r="L30" s="33" t="str">
        <x:f>IF(COUNTA(A30:E30)=0,"",IF(NOT(ISNUMBER(A30)),"CHECK DATE",IF(OR(A30&lt;1,A30&gt;2958465,A30&lt;&gt;INT(A30)),"CHECK DATE",IF(OR(B30="",C30=""),"CHECK REF / DETAILS",IF(COUNTIF($B$11:$B$110,B30)&gt;1,"CHECK DUPLICATE REF",IF(NOT(ISNUMBER(E30)),"CHECK AMOUNT",IF(E30&lt;=0,"CHECK AMOUNT",IF(AND(D30&lt;&gt;"Cash receipt",D30&lt;&gt;"Cash payment",D30&lt;&gt;"Bank receipt",D30&lt;&gt;"Bank payment",D30&lt;&gt;"Cash to bank",D30&lt;&gt;"Bank to cash"),"CHECK MOVEMENT",IF(A30&lt;MAX($A$11:A29),"CHECK DATE ORDER","OK")))))))))</x:f>
      </x:c>
      <x:c r="M30" s="33" t="str">
        <x:f>IF(L30="","",IF(OR(NOT(ISNUMBER(J30)),NOT(ISNUMBER(K30))),"REVIEW INPUTS",IF(J30&lt;0,"CHECK NEGATIVE CASH",IF(K30&lt;0,"REVIEW BANK OVERDRAFT","OK"))))</x:f>
      </x:c>
    </x:row>
    <x:row r="31" ht="26" customHeight="1">
      <x:c r="A31" s="38"/>
      <x:c r="B31" s="40"/>
      <x:c r="C31" s="36"/>
      <x:c r="D31" s="36"/>
      <x:c r="E31" s="46"/>
      <x:c r="F31" s="48" t="str">
        <x:f>IF(L31="","",IF(L31&lt;&gt;"OK","CHECK INPUTS",IF(OR(D31="Cash receipt",D31="Bank to cash"),E31,0)))</x:f>
      </x:c>
      <x:c r="G31" s="48" t="str">
        <x:f>IF(L31="","",IF(L31&lt;&gt;"OK","CHECK INPUTS",IF(OR(D31="Cash payment",D31="Cash to bank"),E31,0)))</x:f>
      </x:c>
      <x:c r="H31" s="48" t="str">
        <x:f>IF(L31="","",IF(L31&lt;&gt;"OK","CHECK INPUTS",IF(OR(D31="Bank receipt",D31="Cash to bank"),E31,0)))</x:f>
      </x:c>
      <x:c r="I31" s="48" t="str">
        <x:f>IF(L31="","",IF(L31&lt;&gt;"OK","CHECK INPUTS",IF(OR(D31="Bank payment",D31="Bank to cash"),E31,0)))</x:f>
      </x:c>
      <x:c r="J31" s="48" t="str">
        <x:f>IF(L31="","",IF(NOT(ISNUMBER($D$4)),"CHECK OPENING",IF($D$4&lt;0,"CHECK OPENING",IF(COUNTIF($F$11:F31,"CHECK INPUTS")&gt;0,"CHECK INPUTS",$D$4+SUM($F$11:F31)-SUM($G$11:G31)))))</x:f>
      </x:c>
      <x:c r="K31" s="48" t="str">
        <x:f>IF(L31="","",IF(NOT(ISNUMBER($I$4)),"CHECK OPENING",IF(COUNTIF($F$11:F31,"CHECK INPUTS")&gt;0,"CHECK INPUTS",$I$4+SUM($H$11:H31)-SUM($I$11:I31))))</x:f>
      </x:c>
      <x:c r="L31" s="33" t="str">
        <x:f>IF(COUNTA(A31:E31)=0,"",IF(NOT(ISNUMBER(A31)),"CHECK DATE",IF(OR(A31&lt;1,A31&gt;2958465,A31&lt;&gt;INT(A31)),"CHECK DATE",IF(OR(B31="",C31=""),"CHECK REF / DETAILS",IF(COUNTIF($B$11:$B$110,B31)&gt;1,"CHECK DUPLICATE REF",IF(NOT(ISNUMBER(E31)),"CHECK AMOUNT",IF(E31&lt;=0,"CHECK AMOUNT",IF(AND(D31&lt;&gt;"Cash receipt",D31&lt;&gt;"Cash payment",D31&lt;&gt;"Bank receipt",D31&lt;&gt;"Bank payment",D31&lt;&gt;"Cash to bank",D31&lt;&gt;"Bank to cash"),"CHECK MOVEMENT",IF(A31&lt;MAX($A$11:A30),"CHECK DATE ORDER","OK")))))))))</x:f>
      </x:c>
      <x:c r="M31" s="33" t="str">
        <x:f>IF(L31="","",IF(OR(NOT(ISNUMBER(J31)),NOT(ISNUMBER(K31))),"REVIEW INPUTS",IF(J31&lt;0,"CHECK NEGATIVE CASH",IF(K31&lt;0,"REVIEW BANK OVERDRAFT","OK"))))</x:f>
      </x:c>
    </x:row>
    <x:row r="32" ht="26" customHeight="1">
      <x:c r="A32" s="38"/>
      <x:c r="B32" s="40"/>
      <x:c r="C32" s="36"/>
      <x:c r="D32" s="36"/>
      <x:c r="E32" s="46"/>
      <x:c r="F32" s="48" t="str">
        <x:f>IF(L32="","",IF(L32&lt;&gt;"OK","CHECK INPUTS",IF(OR(D32="Cash receipt",D32="Bank to cash"),E32,0)))</x:f>
      </x:c>
      <x:c r="G32" s="48" t="str">
        <x:f>IF(L32="","",IF(L32&lt;&gt;"OK","CHECK INPUTS",IF(OR(D32="Cash payment",D32="Cash to bank"),E32,0)))</x:f>
      </x:c>
      <x:c r="H32" s="48" t="str">
        <x:f>IF(L32="","",IF(L32&lt;&gt;"OK","CHECK INPUTS",IF(OR(D32="Bank receipt",D32="Cash to bank"),E32,0)))</x:f>
      </x:c>
      <x:c r="I32" s="48" t="str">
        <x:f>IF(L32="","",IF(L32&lt;&gt;"OK","CHECK INPUTS",IF(OR(D32="Bank payment",D32="Bank to cash"),E32,0)))</x:f>
      </x:c>
      <x:c r="J32" s="48" t="str">
        <x:f>IF(L32="","",IF(NOT(ISNUMBER($D$4)),"CHECK OPENING",IF($D$4&lt;0,"CHECK OPENING",IF(COUNTIF($F$11:F32,"CHECK INPUTS")&gt;0,"CHECK INPUTS",$D$4+SUM($F$11:F32)-SUM($G$11:G32)))))</x:f>
      </x:c>
      <x:c r="K32" s="48" t="str">
        <x:f>IF(L32="","",IF(NOT(ISNUMBER($I$4)),"CHECK OPENING",IF(COUNTIF($F$11:F32,"CHECK INPUTS")&gt;0,"CHECK INPUTS",$I$4+SUM($H$11:H32)-SUM($I$11:I32))))</x:f>
      </x:c>
      <x:c r="L32" s="33" t="str">
        <x:f>IF(COUNTA(A32:E32)=0,"",IF(NOT(ISNUMBER(A32)),"CHECK DATE",IF(OR(A32&lt;1,A32&gt;2958465,A32&lt;&gt;INT(A32)),"CHECK DATE",IF(OR(B32="",C32=""),"CHECK REF / DETAILS",IF(COUNTIF($B$11:$B$110,B32)&gt;1,"CHECK DUPLICATE REF",IF(NOT(ISNUMBER(E32)),"CHECK AMOUNT",IF(E32&lt;=0,"CHECK AMOUNT",IF(AND(D32&lt;&gt;"Cash receipt",D32&lt;&gt;"Cash payment",D32&lt;&gt;"Bank receipt",D32&lt;&gt;"Bank payment",D32&lt;&gt;"Cash to bank",D32&lt;&gt;"Bank to cash"),"CHECK MOVEMENT",IF(A32&lt;MAX($A$11:A31),"CHECK DATE ORDER","OK")))))))))</x:f>
      </x:c>
      <x:c r="M32" s="33" t="str">
        <x:f>IF(L32="","",IF(OR(NOT(ISNUMBER(J32)),NOT(ISNUMBER(K32))),"REVIEW INPUTS",IF(J32&lt;0,"CHECK NEGATIVE CASH",IF(K32&lt;0,"REVIEW BANK OVERDRAFT","OK"))))</x:f>
      </x:c>
    </x:row>
    <x:row r="33" ht="26" customHeight="1">
      <x:c r="A33" s="38"/>
      <x:c r="B33" s="40"/>
      <x:c r="C33" s="36"/>
      <x:c r="D33" s="36"/>
      <x:c r="E33" s="46"/>
      <x:c r="F33" s="48" t="str">
        <x:f>IF(L33="","",IF(L33&lt;&gt;"OK","CHECK INPUTS",IF(OR(D33="Cash receipt",D33="Bank to cash"),E33,0)))</x:f>
      </x:c>
      <x:c r="G33" s="48" t="str">
        <x:f>IF(L33="","",IF(L33&lt;&gt;"OK","CHECK INPUTS",IF(OR(D33="Cash payment",D33="Cash to bank"),E33,0)))</x:f>
      </x:c>
      <x:c r="H33" s="48" t="str">
        <x:f>IF(L33="","",IF(L33&lt;&gt;"OK","CHECK INPUTS",IF(OR(D33="Bank receipt",D33="Cash to bank"),E33,0)))</x:f>
      </x:c>
      <x:c r="I33" s="48" t="str">
        <x:f>IF(L33="","",IF(L33&lt;&gt;"OK","CHECK INPUTS",IF(OR(D33="Bank payment",D33="Bank to cash"),E33,0)))</x:f>
      </x:c>
      <x:c r="J33" s="48" t="str">
        <x:f>IF(L33="","",IF(NOT(ISNUMBER($D$4)),"CHECK OPENING",IF($D$4&lt;0,"CHECK OPENING",IF(COUNTIF($F$11:F33,"CHECK INPUTS")&gt;0,"CHECK INPUTS",$D$4+SUM($F$11:F33)-SUM($G$11:G33)))))</x:f>
      </x:c>
      <x:c r="K33" s="48" t="str">
        <x:f>IF(L33="","",IF(NOT(ISNUMBER($I$4)),"CHECK OPENING",IF(COUNTIF($F$11:F33,"CHECK INPUTS")&gt;0,"CHECK INPUTS",$I$4+SUM($H$11:H33)-SUM($I$11:I33))))</x:f>
      </x:c>
      <x:c r="L33" s="33" t="str">
        <x:f>IF(COUNTA(A33:E33)=0,"",IF(NOT(ISNUMBER(A33)),"CHECK DATE",IF(OR(A33&lt;1,A33&gt;2958465,A33&lt;&gt;INT(A33)),"CHECK DATE",IF(OR(B33="",C33=""),"CHECK REF / DETAILS",IF(COUNTIF($B$11:$B$110,B33)&gt;1,"CHECK DUPLICATE REF",IF(NOT(ISNUMBER(E33)),"CHECK AMOUNT",IF(E33&lt;=0,"CHECK AMOUNT",IF(AND(D33&lt;&gt;"Cash receipt",D33&lt;&gt;"Cash payment",D33&lt;&gt;"Bank receipt",D33&lt;&gt;"Bank payment",D33&lt;&gt;"Cash to bank",D33&lt;&gt;"Bank to cash"),"CHECK MOVEMENT",IF(A33&lt;MAX($A$11:A32),"CHECK DATE ORDER","OK")))))))))</x:f>
      </x:c>
      <x:c r="M33" s="33" t="str">
        <x:f>IF(L33="","",IF(OR(NOT(ISNUMBER(J33)),NOT(ISNUMBER(K33))),"REVIEW INPUTS",IF(J33&lt;0,"CHECK NEGATIVE CASH",IF(K33&lt;0,"REVIEW BANK OVERDRAFT","OK"))))</x:f>
      </x:c>
    </x:row>
    <x:row r="34" ht="26" customHeight="1">
      <x:c r="A34" s="38"/>
      <x:c r="B34" s="40"/>
      <x:c r="C34" s="36"/>
      <x:c r="D34" s="36"/>
      <x:c r="E34" s="46"/>
      <x:c r="F34" s="48" t="str">
        <x:f>IF(L34="","",IF(L34&lt;&gt;"OK","CHECK INPUTS",IF(OR(D34="Cash receipt",D34="Bank to cash"),E34,0)))</x:f>
      </x:c>
      <x:c r="G34" s="48" t="str">
        <x:f>IF(L34="","",IF(L34&lt;&gt;"OK","CHECK INPUTS",IF(OR(D34="Cash payment",D34="Cash to bank"),E34,0)))</x:f>
      </x:c>
      <x:c r="H34" s="48" t="str">
        <x:f>IF(L34="","",IF(L34&lt;&gt;"OK","CHECK INPUTS",IF(OR(D34="Bank receipt",D34="Cash to bank"),E34,0)))</x:f>
      </x:c>
      <x:c r="I34" s="48" t="str">
        <x:f>IF(L34="","",IF(L34&lt;&gt;"OK","CHECK INPUTS",IF(OR(D34="Bank payment",D34="Bank to cash"),E34,0)))</x:f>
      </x:c>
      <x:c r="J34" s="48" t="str">
        <x:f>IF(L34="","",IF(NOT(ISNUMBER($D$4)),"CHECK OPENING",IF($D$4&lt;0,"CHECK OPENING",IF(COUNTIF($F$11:F34,"CHECK INPUTS")&gt;0,"CHECK INPUTS",$D$4+SUM($F$11:F34)-SUM($G$11:G34)))))</x:f>
      </x:c>
      <x:c r="K34" s="48" t="str">
        <x:f>IF(L34="","",IF(NOT(ISNUMBER($I$4)),"CHECK OPENING",IF(COUNTIF($F$11:F34,"CHECK INPUTS")&gt;0,"CHECK INPUTS",$I$4+SUM($H$11:H34)-SUM($I$11:I34))))</x:f>
      </x:c>
      <x:c r="L34" s="33" t="str">
        <x:f>IF(COUNTA(A34:E34)=0,"",IF(NOT(ISNUMBER(A34)),"CHECK DATE",IF(OR(A34&lt;1,A34&gt;2958465,A34&lt;&gt;INT(A34)),"CHECK DATE",IF(OR(B34="",C34=""),"CHECK REF / DETAILS",IF(COUNTIF($B$11:$B$110,B34)&gt;1,"CHECK DUPLICATE REF",IF(NOT(ISNUMBER(E34)),"CHECK AMOUNT",IF(E34&lt;=0,"CHECK AMOUNT",IF(AND(D34&lt;&gt;"Cash receipt",D34&lt;&gt;"Cash payment",D34&lt;&gt;"Bank receipt",D34&lt;&gt;"Bank payment",D34&lt;&gt;"Cash to bank",D34&lt;&gt;"Bank to cash"),"CHECK MOVEMENT",IF(A34&lt;MAX($A$11:A33),"CHECK DATE ORDER","OK")))))))))</x:f>
      </x:c>
      <x:c r="M34" s="33" t="str">
        <x:f>IF(L34="","",IF(OR(NOT(ISNUMBER(J34)),NOT(ISNUMBER(K34))),"REVIEW INPUTS",IF(J34&lt;0,"CHECK NEGATIVE CASH",IF(K34&lt;0,"REVIEW BANK OVERDRAFT","OK"))))</x:f>
      </x:c>
    </x:row>
    <x:row r="35" ht="26" customHeight="1">
      <x:c r="A35" s="38"/>
      <x:c r="B35" s="40"/>
      <x:c r="C35" s="36"/>
      <x:c r="D35" s="36"/>
      <x:c r="E35" s="46"/>
      <x:c r="F35" s="48" t="str">
        <x:f>IF(L35="","",IF(L35&lt;&gt;"OK","CHECK INPUTS",IF(OR(D35="Cash receipt",D35="Bank to cash"),E35,0)))</x:f>
      </x:c>
      <x:c r="G35" s="48" t="str">
        <x:f>IF(L35="","",IF(L35&lt;&gt;"OK","CHECK INPUTS",IF(OR(D35="Cash payment",D35="Cash to bank"),E35,0)))</x:f>
      </x:c>
      <x:c r="H35" s="48" t="str">
        <x:f>IF(L35="","",IF(L35&lt;&gt;"OK","CHECK INPUTS",IF(OR(D35="Bank receipt",D35="Cash to bank"),E35,0)))</x:f>
      </x:c>
      <x:c r="I35" s="48" t="str">
        <x:f>IF(L35="","",IF(L35&lt;&gt;"OK","CHECK INPUTS",IF(OR(D35="Bank payment",D35="Bank to cash"),E35,0)))</x:f>
      </x:c>
      <x:c r="J35" s="48" t="str">
        <x:f>IF(L35="","",IF(NOT(ISNUMBER($D$4)),"CHECK OPENING",IF($D$4&lt;0,"CHECK OPENING",IF(COUNTIF($F$11:F35,"CHECK INPUTS")&gt;0,"CHECK INPUTS",$D$4+SUM($F$11:F35)-SUM($G$11:G35)))))</x:f>
      </x:c>
      <x:c r="K35" s="48" t="str">
        <x:f>IF(L35="","",IF(NOT(ISNUMBER($I$4)),"CHECK OPENING",IF(COUNTIF($F$11:F35,"CHECK INPUTS")&gt;0,"CHECK INPUTS",$I$4+SUM($H$11:H35)-SUM($I$11:I35))))</x:f>
      </x:c>
      <x:c r="L35" s="33" t="str">
        <x:f>IF(COUNTA(A35:E35)=0,"",IF(NOT(ISNUMBER(A35)),"CHECK DATE",IF(OR(A35&lt;1,A35&gt;2958465,A35&lt;&gt;INT(A35)),"CHECK DATE",IF(OR(B35="",C35=""),"CHECK REF / DETAILS",IF(COUNTIF($B$11:$B$110,B35)&gt;1,"CHECK DUPLICATE REF",IF(NOT(ISNUMBER(E35)),"CHECK AMOUNT",IF(E35&lt;=0,"CHECK AMOUNT",IF(AND(D35&lt;&gt;"Cash receipt",D35&lt;&gt;"Cash payment",D35&lt;&gt;"Bank receipt",D35&lt;&gt;"Bank payment",D35&lt;&gt;"Cash to bank",D35&lt;&gt;"Bank to cash"),"CHECK MOVEMENT",IF(A35&lt;MAX($A$11:A34),"CHECK DATE ORDER","OK")))))))))</x:f>
      </x:c>
      <x:c r="M35" s="33" t="str">
        <x:f>IF(L35="","",IF(OR(NOT(ISNUMBER(J35)),NOT(ISNUMBER(K35))),"REVIEW INPUTS",IF(J35&lt;0,"CHECK NEGATIVE CASH",IF(K35&lt;0,"REVIEW BANK OVERDRAFT","OK"))))</x:f>
      </x:c>
    </x:row>
    <x:row r="36" ht="26" customHeight="1">
      <x:c r="A36" s="38"/>
      <x:c r="B36" s="40"/>
      <x:c r="C36" s="36"/>
      <x:c r="D36" s="36"/>
      <x:c r="E36" s="46"/>
      <x:c r="F36" s="48" t="str">
        <x:f>IF(L36="","",IF(L36&lt;&gt;"OK","CHECK INPUTS",IF(OR(D36="Cash receipt",D36="Bank to cash"),E36,0)))</x:f>
      </x:c>
      <x:c r="G36" s="48" t="str">
        <x:f>IF(L36="","",IF(L36&lt;&gt;"OK","CHECK INPUTS",IF(OR(D36="Cash payment",D36="Cash to bank"),E36,0)))</x:f>
      </x:c>
      <x:c r="H36" s="48" t="str">
        <x:f>IF(L36="","",IF(L36&lt;&gt;"OK","CHECK INPUTS",IF(OR(D36="Bank receipt",D36="Cash to bank"),E36,0)))</x:f>
      </x:c>
      <x:c r="I36" s="48" t="str">
        <x:f>IF(L36="","",IF(L36&lt;&gt;"OK","CHECK INPUTS",IF(OR(D36="Bank payment",D36="Bank to cash"),E36,0)))</x:f>
      </x:c>
      <x:c r="J36" s="48" t="str">
        <x:f>IF(L36="","",IF(NOT(ISNUMBER($D$4)),"CHECK OPENING",IF($D$4&lt;0,"CHECK OPENING",IF(COUNTIF($F$11:F36,"CHECK INPUTS")&gt;0,"CHECK INPUTS",$D$4+SUM($F$11:F36)-SUM($G$11:G36)))))</x:f>
      </x:c>
      <x:c r="K36" s="48" t="str">
        <x:f>IF(L36="","",IF(NOT(ISNUMBER($I$4)),"CHECK OPENING",IF(COUNTIF($F$11:F36,"CHECK INPUTS")&gt;0,"CHECK INPUTS",$I$4+SUM($H$11:H36)-SUM($I$11:I36))))</x:f>
      </x:c>
      <x:c r="L36" s="33" t="str">
        <x:f>IF(COUNTA(A36:E36)=0,"",IF(NOT(ISNUMBER(A36)),"CHECK DATE",IF(OR(A36&lt;1,A36&gt;2958465,A36&lt;&gt;INT(A36)),"CHECK DATE",IF(OR(B36="",C36=""),"CHECK REF / DETAILS",IF(COUNTIF($B$11:$B$110,B36)&gt;1,"CHECK DUPLICATE REF",IF(NOT(ISNUMBER(E36)),"CHECK AMOUNT",IF(E36&lt;=0,"CHECK AMOUNT",IF(AND(D36&lt;&gt;"Cash receipt",D36&lt;&gt;"Cash payment",D36&lt;&gt;"Bank receipt",D36&lt;&gt;"Bank payment",D36&lt;&gt;"Cash to bank",D36&lt;&gt;"Bank to cash"),"CHECK MOVEMENT",IF(A36&lt;MAX($A$11:A35),"CHECK DATE ORDER","OK")))))))))</x:f>
      </x:c>
      <x:c r="M36" s="33" t="str">
        <x:f>IF(L36="","",IF(OR(NOT(ISNUMBER(J36)),NOT(ISNUMBER(K36))),"REVIEW INPUTS",IF(J36&lt;0,"CHECK NEGATIVE CASH",IF(K36&lt;0,"REVIEW BANK OVERDRAFT","OK"))))</x:f>
      </x:c>
    </x:row>
    <x:row r="37" ht="26" customHeight="1">
      <x:c r="A37" s="38"/>
      <x:c r="B37" s="40"/>
      <x:c r="C37" s="36"/>
      <x:c r="D37" s="36"/>
      <x:c r="E37" s="46"/>
      <x:c r="F37" s="48" t="str">
        <x:f>IF(L37="","",IF(L37&lt;&gt;"OK","CHECK INPUTS",IF(OR(D37="Cash receipt",D37="Bank to cash"),E37,0)))</x:f>
      </x:c>
      <x:c r="G37" s="48" t="str">
        <x:f>IF(L37="","",IF(L37&lt;&gt;"OK","CHECK INPUTS",IF(OR(D37="Cash payment",D37="Cash to bank"),E37,0)))</x:f>
      </x:c>
      <x:c r="H37" s="48" t="str">
        <x:f>IF(L37="","",IF(L37&lt;&gt;"OK","CHECK INPUTS",IF(OR(D37="Bank receipt",D37="Cash to bank"),E37,0)))</x:f>
      </x:c>
      <x:c r="I37" s="48" t="str">
        <x:f>IF(L37="","",IF(L37&lt;&gt;"OK","CHECK INPUTS",IF(OR(D37="Bank payment",D37="Bank to cash"),E37,0)))</x:f>
      </x:c>
      <x:c r="J37" s="48" t="str">
        <x:f>IF(L37="","",IF(NOT(ISNUMBER($D$4)),"CHECK OPENING",IF($D$4&lt;0,"CHECK OPENING",IF(COUNTIF($F$11:F37,"CHECK INPUTS")&gt;0,"CHECK INPUTS",$D$4+SUM($F$11:F37)-SUM($G$11:G37)))))</x:f>
      </x:c>
      <x:c r="K37" s="48" t="str">
        <x:f>IF(L37="","",IF(NOT(ISNUMBER($I$4)),"CHECK OPENING",IF(COUNTIF($F$11:F37,"CHECK INPUTS")&gt;0,"CHECK INPUTS",$I$4+SUM($H$11:H37)-SUM($I$11:I37))))</x:f>
      </x:c>
      <x:c r="L37" s="33" t="str">
        <x:f>IF(COUNTA(A37:E37)=0,"",IF(NOT(ISNUMBER(A37)),"CHECK DATE",IF(OR(A37&lt;1,A37&gt;2958465,A37&lt;&gt;INT(A37)),"CHECK DATE",IF(OR(B37="",C37=""),"CHECK REF / DETAILS",IF(COUNTIF($B$11:$B$110,B37)&gt;1,"CHECK DUPLICATE REF",IF(NOT(ISNUMBER(E37)),"CHECK AMOUNT",IF(E37&lt;=0,"CHECK AMOUNT",IF(AND(D37&lt;&gt;"Cash receipt",D37&lt;&gt;"Cash payment",D37&lt;&gt;"Bank receipt",D37&lt;&gt;"Bank payment",D37&lt;&gt;"Cash to bank",D37&lt;&gt;"Bank to cash"),"CHECK MOVEMENT",IF(A37&lt;MAX($A$11:A36),"CHECK DATE ORDER","OK")))))))))</x:f>
      </x:c>
      <x:c r="M37" s="33" t="str">
        <x:f>IF(L37="","",IF(OR(NOT(ISNUMBER(J37)),NOT(ISNUMBER(K37))),"REVIEW INPUTS",IF(J37&lt;0,"CHECK NEGATIVE CASH",IF(K37&lt;0,"REVIEW BANK OVERDRAFT","OK"))))</x:f>
      </x:c>
    </x:row>
    <x:row r="38" ht="26" customHeight="1">
      <x:c r="A38" s="38"/>
      <x:c r="B38" s="40"/>
      <x:c r="C38" s="36"/>
      <x:c r="D38" s="36"/>
      <x:c r="E38" s="46"/>
      <x:c r="F38" s="48" t="str">
        <x:f>IF(L38="","",IF(L38&lt;&gt;"OK","CHECK INPUTS",IF(OR(D38="Cash receipt",D38="Bank to cash"),E38,0)))</x:f>
      </x:c>
      <x:c r="G38" s="48" t="str">
        <x:f>IF(L38="","",IF(L38&lt;&gt;"OK","CHECK INPUTS",IF(OR(D38="Cash payment",D38="Cash to bank"),E38,0)))</x:f>
      </x:c>
      <x:c r="H38" s="48" t="str">
        <x:f>IF(L38="","",IF(L38&lt;&gt;"OK","CHECK INPUTS",IF(OR(D38="Bank receipt",D38="Cash to bank"),E38,0)))</x:f>
      </x:c>
      <x:c r="I38" s="48" t="str">
        <x:f>IF(L38="","",IF(L38&lt;&gt;"OK","CHECK INPUTS",IF(OR(D38="Bank payment",D38="Bank to cash"),E38,0)))</x:f>
      </x:c>
      <x:c r="J38" s="48" t="str">
        <x:f>IF(L38="","",IF(NOT(ISNUMBER($D$4)),"CHECK OPENING",IF($D$4&lt;0,"CHECK OPENING",IF(COUNTIF($F$11:F38,"CHECK INPUTS")&gt;0,"CHECK INPUTS",$D$4+SUM($F$11:F38)-SUM($G$11:G38)))))</x:f>
      </x:c>
      <x:c r="K38" s="48" t="str">
        <x:f>IF(L38="","",IF(NOT(ISNUMBER($I$4)),"CHECK OPENING",IF(COUNTIF($F$11:F38,"CHECK INPUTS")&gt;0,"CHECK INPUTS",$I$4+SUM($H$11:H38)-SUM($I$11:I38))))</x:f>
      </x:c>
      <x:c r="L38" s="33" t="str">
        <x:f>IF(COUNTA(A38:E38)=0,"",IF(NOT(ISNUMBER(A38)),"CHECK DATE",IF(OR(A38&lt;1,A38&gt;2958465,A38&lt;&gt;INT(A38)),"CHECK DATE",IF(OR(B38="",C38=""),"CHECK REF / DETAILS",IF(COUNTIF($B$11:$B$110,B38)&gt;1,"CHECK DUPLICATE REF",IF(NOT(ISNUMBER(E38)),"CHECK AMOUNT",IF(E38&lt;=0,"CHECK AMOUNT",IF(AND(D38&lt;&gt;"Cash receipt",D38&lt;&gt;"Cash payment",D38&lt;&gt;"Bank receipt",D38&lt;&gt;"Bank payment",D38&lt;&gt;"Cash to bank",D38&lt;&gt;"Bank to cash"),"CHECK MOVEMENT",IF(A38&lt;MAX($A$11:A37),"CHECK DATE ORDER","OK")))))))))</x:f>
      </x:c>
      <x:c r="M38" s="33" t="str">
        <x:f>IF(L38="","",IF(OR(NOT(ISNUMBER(J38)),NOT(ISNUMBER(K38))),"REVIEW INPUTS",IF(J38&lt;0,"CHECK NEGATIVE CASH",IF(K38&lt;0,"REVIEW BANK OVERDRAFT","OK"))))</x:f>
      </x:c>
    </x:row>
    <x:row r="39" ht="26" customHeight="1">
      <x:c r="A39" s="38"/>
      <x:c r="B39" s="40"/>
      <x:c r="C39" s="36"/>
      <x:c r="D39" s="36"/>
      <x:c r="E39" s="46"/>
      <x:c r="F39" s="48" t="str">
        <x:f>IF(L39="","",IF(L39&lt;&gt;"OK","CHECK INPUTS",IF(OR(D39="Cash receipt",D39="Bank to cash"),E39,0)))</x:f>
      </x:c>
      <x:c r="G39" s="48" t="str">
        <x:f>IF(L39="","",IF(L39&lt;&gt;"OK","CHECK INPUTS",IF(OR(D39="Cash payment",D39="Cash to bank"),E39,0)))</x:f>
      </x:c>
      <x:c r="H39" s="48" t="str">
        <x:f>IF(L39="","",IF(L39&lt;&gt;"OK","CHECK INPUTS",IF(OR(D39="Bank receipt",D39="Cash to bank"),E39,0)))</x:f>
      </x:c>
      <x:c r="I39" s="48" t="str">
        <x:f>IF(L39="","",IF(L39&lt;&gt;"OK","CHECK INPUTS",IF(OR(D39="Bank payment",D39="Bank to cash"),E39,0)))</x:f>
      </x:c>
      <x:c r="J39" s="48" t="str">
        <x:f>IF(L39="","",IF(NOT(ISNUMBER($D$4)),"CHECK OPENING",IF($D$4&lt;0,"CHECK OPENING",IF(COUNTIF($F$11:F39,"CHECK INPUTS")&gt;0,"CHECK INPUTS",$D$4+SUM($F$11:F39)-SUM($G$11:G39)))))</x:f>
      </x:c>
      <x:c r="K39" s="48" t="str">
        <x:f>IF(L39="","",IF(NOT(ISNUMBER($I$4)),"CHECK OPENING",IF(COUNTIF($F$11:F39,"CHECK INPUTS")&gt;0,"CHECK INPUTS",$I$4+SUM($H$11:H39)-SUM($I$11:I39))))</x:f>
      </x:c>
      <x:c r="L39" s="33" t="str">
        <x:f>IF(COUNTA(A39:E39)=0,"",IF(NOT(ISNUMBER(A39)),"CHECK DATE",IF(OR(A39&lt;1,A39&gt;2958465,A39&lt;&gt;INT(A39)),"CHECK DATE",IF(OR(B39="",C39=""),"CHECK REF / DETAILS",IF(COUNTIF($B$11:$B$110,B39)&gt;1,"CHECK DUPLICATE REF",IF(NOT(ISNUMBER(E39)),"CHECK AMOUNT",IF(E39&lt;=0,"CHECK AMOUNT",IF(AND(D39&lt;&gt;"Cash receipt",D39&lt;&gt;"Cash payment",D39&lt;&gt;"Bank receipt",D39&lt;&gt;"Bank payment",D39&lt;&gt;"Cash to bank",D39&lt;&gt;"Bank to cash"),"CHECK MOVEMENT",IF(A39&lt;MAX($A$11:A38),"CHECK DATE ORDER","OK")))))))))</x:f>
      </x:c>
      <x:c r="M39" s="33" t="str">
        <x:f>IF(L39="","",IF(OR(NOT(ISNUMBER(J39)),NOT(ISNUMBER(K39))),"REVIEW INPUTS",IF(J39&lt;0,"CHECK NEGATIVE CASH",IF(K39&lt;0,"REVIEW BANK OVERDRAFT","OK"))))</x:f>
      </x:c>
    </x:row>
    <x:row r="40" ht="26" customHeight="1">
      <x:c r="A40" s="38"/>
      <x:c r="B40" s="40"/>
      <x:c r="C40" s="36"/>
      <x:c r="D40" s="36"/>
      <x:c r="E40" s="46"/>
      <x:c r="F40" s="48" t="str">
        <x:f>IF(L40="","",IF(L40&lt;&gt;"OK","CHECK INPUTS",IF(OR(D40="Cash receipt",D40="Bank to cash"),E40,0)))</x:f>
      </x:c>
      <x:c r="G40" s="48" t="str">
        <x:f>IF(L40="","",IF(L40&lt;&gt;"OK","CHECK INPUTS",IF(OR(D40="Cash payment",D40="Cash to bank"),E40,0)))</x:f>
      </x:c>
      <x:c r="H40" s="48" t="str">
        <x:f>IF(L40="","",IF(L40&lt;&gt;"OK","CHECK INPUTS",IF(OR(D40="Bank receipt",D40="Cash to bank"),E40,0)))</x:f>
      </x:c>
      <x:c r="I40" s="48" t="str">
        <x:f>IF(L40="","",IF(L40&lt;&gt;"OK","CHECK INPUTS",IF(OR(D40="Bank payment",D40="Bank to cash"),E40,0)))</x:f>
      </x:c>
      <x:c r="J40" s="48" t="str">
        <x:f>IF(L40="","",IF(NOT(ISNUMBER($D$4)),"CHECK OPENING",IF($D$4&lt;0,"CHECK OPENING",IF(COUNTIF($F$11:F40,"CHECK INPUTS")&gt;0,"CHECK INPUTS",$D$4+SUM($F$11:F40)-SUM($G$11:G40)))))</x:f>
      </x:c>
      <x:c r="K40" s="48" t="str">
        <x:f>IF(L40="","",IF(NOT(ISNUMBER($I$4)),"CHECK OPENING",IF(COUNTIF($F$11:F40,"CHECK INPUTS")&gt;0,"CHECK INPUTS",$I$4+SUM($H$11:H40)-SUM($I$11:I40))))</x:f>
      </x:c>
      <x:c r="L40" s="33" t="str">
        <x:f>IF(COUNTA(A40:E40)=0,"",IF(NOT(ISNUMBER(A40)),"CHECK DATE",IF(OR(A40&lt;1,A40&gt;2958465,A40&lt;&gt;INT(A40)),"CHECK DATE",IF(OR(B40="",C40=""),"CHECK REF / DETAILS",IF(COUNTIF($B$11:$B$110,B40)&gt;1,"CHECK DUPLICATE REF",IF(NOT(ISNUMBER(E40)),"CHECK AMOUNT",IF(E40&lt;=0,"CHECK AMOUNT",IF(AND(D40&lt;&gt;"Cash receipt",D40&lt;&gt;"Cash payment",D40&lt;&gt;"Bank receipt",D40&lt;&gt;"Bank payment",D40&lt;&gt;"Cash to bank",D40&lt;&gt;"Bank to cash"),"CHECK MOVEMENT",IF(A40&lt;MAX($A$11:A39),"CHECK DATE ORDER","OK")))))))))</x:f>
      </x:c>
      <x:c r="M40" s="33" t="str">
        <x:f>IF(L40="","",IF(OR(NOT(ISNUMBER(J40)),NOT(ISNUMBER(K40))),"REVIEW INPUTS",IF(J40&lt;0,"CHECK NEGATIVE CASH",IF(K40&lt;0,"REVIEW BANK OVERDRAFT","OK"))))</x:f>
      </x:c>
    </x:row>
    <x:row r="41" ht="26" customHeight="1">
      <x:c r="A41" s="38"/>
      <x:c r="B41" s="40"/>
      <x:c r="C41" s="36"/>
      <x:c r="D41" s="36"/>
      <x:c r="E41" s="46"/>
      <x:c r="F41" s="48" t="str">
        <x:f>IF(L41="","",IF(L41&lt;&gt;"OK","CHECK INPUTS",IF(OR(D41="Cash receipt",D41="Bank to cash"),E41,0)))</x:f>
      </x:c>
      <x:c r="G41" s="48" t="str">
        <x:f>IF(L41="","",IF(L41&lt;&gt;"OK","CHECK INPUTS",IF(OR(D41="Cash payment",D41="Cash to bank"),E41,0)))</x:f>
      </x:c>
      <x:c r="H41" s="48" t="str">
        <x:f>IF(L41="","",IF(L41&lt;&gt;"OK","CHECK INPUTS",IF(OR(D41="Bank receipt",D41="Cash to bank"),E41,0)))</x:f>
      </x:c>
      <x:c r="I41" s="48" t="str">
        <x:f>IF(L41="","",IF(L41&lt;&gt;"OK","CHECK INPUTS",IF(OR(D41="Bank payment",D41="Bank to cash"),E41,0)))</x:f>
      </x:c>
      <x:c r="J41" s="48" t="str">
        <x:f>IF(L41="","",IF(NOT(ISNUMBER($D$4)),"CHECK OPENING",IF($D$4&lt;0,"CHECK OPENING",IF(COUNTIF($F$11:F41,"CHECK INPUTS")&gt;0,"CHECK INPUTS",$D$4+SUM($F$11:F41)-SUM($G$11:G41)))))</x:f>
      </x:c>
      <x:c r="K41" s="48" t="str">
        <x:f>IF(L41="","",IF(NOT(ISNUMBER($I$4)),"CHECK OPENING",IF(COUNTIF($F$11:F41,"CHECK INPUTS")&gt;0,"CHECK INPUTS",$I$4+SUM($H$11:H41)-SUM($I$11:I41))))</x:f>
      </x:c>
      <x:c r="L41" s="33" t="str">
        <x:f>IF(COUNTA(A41:E41)=0,"",IF(NOT(ISNUMBER(A41)),"CHECK DATE",IF(OR(A41&lt;1,A41&gt;2958465,A41&lt;&gt;INT(A41)),"CHECK DATE",IF(OR(B41="",C41=""),"CHECK REF / DETAILS",IF(COUNTIF($B$11:$B$110,B41)&gt;1,"CHECK DUPLICATE REF",IF(NOT(ISNUMBER(E41)),"CHECK AMOUNT",IF(E41&lt;=0,"CHECK AMOUNT",IF(AND(D41&lt;&gt;"Cash receipt",D41&lt;&gt;"Cash payment",D41&lt;&gt;"Bank receipt",D41&lt;&gt;"Bank payment",D41&lt;&gt;"Cash to bank",D41&lt;&gt;"Bank to cash"),"CHECK MOVEMENT",IF(A41&lt;MAX($A$11:A40),"CHECK DATE ORDER","OK")))))))))</x:f>
      </x:c>
      <x:c r="M41" s="33" t="str">
        <x:f>IF(L41="","",IF(OR(NOT(ISNUMBER(J41)),NOT(ISNUMBER(K41))),"REVIEW INPUTS",IF(J41&lt;0,"CHECK NEGATIVE CASH",IF(K41&lt;0,"REVIEW BANK OVERDRAFT","OK"))))</x:f>
      </x:c>
    </x:row>
    <x:row r="42" ht="26" customHeight="1">
      <x:c r="A42" s="38"/>
      <x:c r="B42" s="40"/>
      <x:c r="C42" s="36"/>
      <x:c r="D42" s="36"/>
      <x:c r="E42" s="46"/>
      <x:c r="F42" s="48" t="str">
        <x:f>IF(L42="","",IF(L42&lt;&gt;"OK","CHECK INPUTS",IF(OR(D42="Cash receipt",D42="Bank to cash"),E42,0)))</x:f>
      </x:c>
      <x:c r="G42" s="48" t="str">
        <x:f>IF(L42="","",IF(L42&lt;&gt;"OK","CHECK INPUTS",IF(OR(D42="Cash payment",D42="Cash to bank"),E42,0)))</x:f>
      </x:c>
      <x:c r="H42" s="48" t="str">
        <x:f>IF(L42="","",IF(L42&lt;&gt;"OK","CHECK INPUTS",IF(OR(D42="Bank receipt",D42="Cash to bank"),E42,0)))</x:f>
      </x:c>
      <x:c r="I42" s="48" t="str">
        <x:f>IF(L42="","",IF(L42&lt;&gt;"OK","CHECK INPUTS",IF(OR(D42="Bank payment",D42="Bank to cash"),E42,0)))</x:f>
      </x:c>
      <x:c r="J42" s="48" t="str">
        <x:f>IF(L42="","",IF(NOT(ISNUMBER($D$4)),"CHECK OPENING",IF($D$4&lt;0,"CHECK OPENING",IF(COUNTIF($F$11:F42,"CHECK INPUTS")&gt;0,"CHECK INPUTS",$D$4+SUM($F$11:F42)-SUM($G$11:G42)))))</x:f>
      </x:c>
      <x:c r="K42" s="48" t="str">
        <x:f>IF(L42="","",IF(NOT(ISNUMBER($I$4)),"CHECK OPENING",IF(COUNTIF($F$11:F42,"CHECK INPUTS")&gt;0,"CHECK INPUTS",$I$4+SUM($H$11:H42)-SUM($I$11:I42))))</x:f>
      </x:c>
      <x:c r="L42" s="33" t="str">
        <x:f>IF(COUNTA(A42:E42)=0,"",IF(NOT(ISNUMBER(A42)),"CHECK DATE",IF(OR(A42&lt;1,A42&gt;2958465,A42&lt;&gt;INT(A42)),"CHECK DATE",IF(OR(B42="",C42=""),"CHECK REF / DETAILS",IF(COUNTIF($B$11:$B$110,B42)&gt;1,"CHECK DUPLICATE REF",IF(NOT(ISNUMBER(E42)),"CHECK AMOUNT",IF(E42&lt;=0,"CHECK AMOUNT",IF(AND(D42&lt;&gt;"Cash receipt",D42&lt;&gt;"Cash payment",D42&lt;&gt;"Bank receipt",D42&lt;&gt;"Bank payment",D42&lt;&gt;"Cash to bank",D42&lt;&gt;"Bank to cash"),"CHECK MOVEMENT",IF(A42&lt;MAX($A$11:A41),"CHECK DATE ORDER","OK")))))))))</x:f>
      </x:c>
      <x:c r="M42" s="33" t="str">
        <x:f>IF(L42="","",IF(OR(NOT(ISNUMBER(J42)),NOT(ISNUMBER(K42))),"REVIEW INPUTS",IF(J42&lt;0,"CHECK NEGATIVE CASH",IF(K42&lt;0,"REVIEW BANK OVERDRAFT","OK"))))</x:f>
      </x:c>
    </x:row>
    <x:row r="43" ht="26" customHeight="1">
      <x:c r="A43" s="38"/>
      <x:c r="B43" s="40"/>
      <x:c r="C43" s="36"/>
      <x:c r="D43" s="36"/>
      <x:c r="E43" s="46"/>
      <x:c r="F43" s="48" t="str">
        <x:f>IF(L43="","",IF(L43&lt;&gt;"OK","CHECK INPUTS",IF(OR(D43="Cash receipt",D43="Bank to cash"),E43,0)))</x:f>
      </x:c>
      <x:c r="G43" s="48" t="str">
        <x:f>IF(L43="","",IF(L43&lt;&gt;"OK","CHECK INPUTS",IF(OR(D43="Cash payment",D43="Cash to bank"),E43,0)))</x:f>
      </x:c>
      <x:c r="H43" s="48" t="str">
        <x:f>IF(L43="","",IF(L43&lt;&gt;"OK","CHECK INPUTS",IF(OR(D43="Bank receipt",D43="Cash to bank"),E43,0)))</x:f>
      </x:c>
      <x:c r="I43" s="48" t="str">
        <x:f>IF(L43="","",IF(L43&lt;&gt;"OK","CHECK INPUTS",IF(OR(D43="Bank payment",D43="Bank to cash"),E43,0)))</x:f>
      </x:c>
      <x:c r="J43" s="48" t="str">
        <x:f>IF(L43="","",IF(NOT(ISNUMBER($D$4)),"CHECK OPENING",IF($D$4&lt;0,"CHECK OPENING",IF(COUNTIF($F$11:F43,"CHECK INPUTS")&gt;0,"CHECK INPUTS",$D$4+SUM($F$11:F43)-SUM($G$11:G43)))))</x:f>
      </x:c>
      <x:c r="K43" s="48" t="str">
        <x:f>IF(L43="","",IF(NOT(ISNUMBER($I$4)),"CHECK OPENING",IF(COUNTIF($F$11:F43,"CHECK INPUTS")&gt;0,"CHECK INPUTS",$I$4+SUM($H$11:H43)-SUM($I$11:I43))))</x:f>
      </x:c>
      <x:c r="L43" s="33" t="str">
        <x:f>IF(COUNTA(A43:E43)=0,"",IF(NOT(ISNUMBER(A43)),"CHECK DATE",IF(OR(A43&lt;1,A43&gt;2958465,A43&lt;&gt;INT(A43)),"CHECK DATE",IF(OR(B43="",C43=""),"CHECK REF / DETAILS",IF(COUNTIF($B$11:$B$110,B43)&gt;1,"CHECK DUPLICATE REF",IF(NOT(ISNUMBER(E43)),"CHECK AMOUNT",IF(E43&lt;=0,"CHECK AMOUNT",IF(AND(D43&lt;&gt;"Cash receipt",D43&lt;&gt;"Cash payment",D43&lt;&gt;"Bank receipt",D43&lt;&gt;"Bank payment",D43&lt;&gt;"Cash to bank",D43&lt;&gt;"Bank to cash"),"CHECK MOVEMENT",IF(A43&lt;MAX($A$11:A42),"CHECK DATE ORDER","OK")))))))))</x:f>
      </x:c>
      <x:c r="M43" s="33" t="str">
        <x:f>IF(L43="","",IF(OR(NOT(ISNUMBER(J43)),NOT(ISNUMBER(K43))),"REVIEW INPUTS",IF(J43&lt;0,"CHECK NEGATIVE CASH",IF(K43&lt;0,"REVIEW BANK OVERDRAFT","OK"))))</x:f>
      </x:c>
    </x:row>
    <x:row r="44" ht="26" customHeight="1">
      <x:c r="A44" s="38"/>
      <x:c r="B44" s="40"/>
      <x:c r="C44" s="36"/>
      <x:c r="D44" s="36"/>
      <x:c r="E44" s="46"/>
      <x:c r="F44" s="48" t="str">
        <x:f>IF(L44="","",IF(L44&lt;&gt;"OK","CHECK INPUTS",IF(OR(D44="Cash receipt",D44="Bank to cash"),E44,0)))</x:f>
      </x:c>
      <x:c r="G44" s="48" t="str">
        <x:f>IF(L44="","",IF(L44&lt;&gt;"OK","CHECK INPUTS",IF(OR(D44="Cash payment",D44="Cash to bank"),E44,0)))</x:f>
      </x:c>
      <x:c r="H44" s="48" t="str">
        <x:f>IF(L44="","",IF(L44&lt;&gt;"OK","CHECK INPUTS",IF(OR(D44="Bank receipt",D44="Cash to bank"),E44,0)))</x:f>
      </x:c>
      <x:c r="I44" s="48" t="str">
        <x:f>IF(L44="","",IF(L44&lt;&gt;"OK","CHECK INPUTS",IF(OR(D44="Bank payment",D44="Bank to cash"),E44,0)))</x:f>
      </x:c>
      <x:c r="J44" s="48" t="str">
        <x:f>IF(L44="","",IF(NOT(ISNUMBER($D$4)),"CHECK OPENING",IF($D$4&lt;0,"CHECK OPENING",IF(COUNTIF($F$11:F44,"CHECK INPUTS")&gt;0,"CHECK INPUTS",$D$4+SUM($F$11:F44)-SUM($G$11:G44)))))</x:f>
      </x:c>
      <x:c r="K44" s="48" t="str">
        <x:f>IF(L44="","",IF(NOT(ISNUMBER($I$4)),"CHECK OPENING",IF(COUNTIF($F$11:F44,"CHECK INPUTS")&gt;0,"CHECK INPUTS",$I$4+SUM($H$11:H44)-SUM($I$11:I44))))</x:f>
      </x:c>
      <x:c r="L44" s="33" t="str">
        <x:f>IF(COUNTA(A44:E44)=0,"",IF(NOT(ISNUMBER(A44)),"CHECK DATE",IF(OR(A44&lt;1,A44&gt;2958465,A44&lt;&gt;INT(A44)),"CHECK DATE",IF(OR(B44="",C44=""),"CHECK REF / DETAILS",IF(COUNTIF($B$11:$B$110,B44)&gt;1,"CHECK DUPLICATE REF",IF(NOT(ISNUMBER(E44)),"CHECK AMOUNT",IF(E44&lt;=0,"CHECK AMOUNT",IF(AND(D44&lt;&gt;"Cash receipt",D44&lt;&gt;"Cash payment",D44&lt;&gt;"Bank receipt",D44&lt;&gt;"Bank payment",D44&lt;&gt;"Cash to bank",D44&lt;&gt;"Bank to cash"),"CHECK MOVEMENT",IF(A44&lt;MAX($A$11:A43),"CHECK DATE ORDER","OK")))))))))</x:f>
      </x:c>
      <x:c r="M44" s="33" t="str">
        <x:f>IF(L44="","",IF(OR(NOT(ISNUMBER(J44)),NOT(ISNUMBER(K44))),"REVIEW INPUTS",IF(J44&lt;0,"CHECK NEGATIVE CASH",IF(K44&lt;0,"REVIEW BANK OVERDRAFT","OK"))))</x:f>
      </x:c>
    </x:row>
    <x:row r="45" ht="26" customHeight="1">
      <x:c r="A45" s="38"/>
      <x:c r="B45" s="40"/>
      <x:c r="C45" s="36"/>
      <x:c r="D45" s="36"/>
      <x:c r="E45" s="46"/>
      <x:c r="F45" s="48" t="str">
        <x:f>IF(L45="","",IF(L45&lt;&gt;"OK","CHECK INPUTS",IF(OR(D45="Cash receipt",D45="Bank to cash"),E45,0)))</x:f>
      </x:c>
      <x:c r="G45" s="48" t="str">
        <x:f>IF(L45="","",IF(L45&lt;&gt;"OK","CHECK INPUTS",IF(OR(D45="Cash payment",D45="Cash to bank"),E45,0)))</x:f>
      </x:c>
      <x:c r="H45" s="48" t="str">
        <x:f>IF(L45="","",IF(L45&lt;&gt;"OK","CHECK INPUTS",IF(OR(D45="Bank receipt",D45="Cash to bank"),E45,0)))</x:f>
      </x:c>
      <x:c r="I45" s="48" t="str">
        <x:f>IF(L45="","",IF(L45&lt;&gt;"OK","CHECK INPUTS",IF(OR(D45="Bank payment",D45="Bank to cash"),E45,0)))</x:f>
      </x:c>
      <x:c r="J45" s="48" t="str">
        <x:f>IF(L45="","",IF(NOT(ISNUMBER($D$4)),"CHECK OPENING",IF($D$4&lt;0,"CHECK OPENING",IF(COUNTIF($F$11:F45,"CHECK INPUTS")&gt;0,"CHECK INPUTS",$D$4+SUM($F$11:F45)-SUM($G$11:G45)))))</x:f>
      </x:c>
      <x:c r="K45" s="48" t="str">
        <x:f>IF(L45="","",IF(NOT(ISNUMBER($I$4)),"CHECK OPENING",IF(COUNTIF($F$11:F45,"CHECK INPUTS")&gt;0,"CHECK INPUTS",$I$4+SUM($H$11:H45)-SUM($I$11:I45))))</x:f>
      </x:c>
      <x:c r="L45" s="33" t="str">
        <x:f>IF(COUNTA(A45:E45)=0,"",IF(NOT(ISNUMBER(A45)),"CHECK DATE",IF(OR(A45&lt;1,A45&gt;2958465,A45&lt;&gt;INT(A45)),"CHECK DATE",IF(OR(B45="",C45=""),"CHECK REF / DETAILS",IF(COUNTIF($B$11:$B$110,B45)&gt;1,"CHECK DUPLICATE REF",IF(NOT(ISNUMBER(E45)),"CHECK AMOUNT",IF(E45&lt;=0,"CHECK AMOUNT",IF(AND(D45&lt;&gt;"Cash receipt",D45&lt;&gt;"Cash payment",D45&lt;&gt;"Bank receipt",D45&lt;&gt;"Bank payment",D45&lt;&gt;"Cash to bank",D45&lt;&gt;"Bank to cash"),"CHECK MOVEMENT",IF(A45&lt;MAX($A$11:A44),"CHECK DATE ORDER","OK")))))))))</x:f>
      </x:c>
      <x:c r="M45" s="33" t="str">
        <x:f>IF(L45="","",IF(OR(NOT(ISNUMBER(J45)),NOT(ISNUMBER(K45))),"REVIEW INPUTS",IF(J45&lt;0,"CHECK NEGATIVE CASH",IF(K45&lt;0,"REVIEW BANK OVERDRAFT","OK"))))</x:f>
      </x:c>
    </x:row>
    <x:row r="46" ht="26" customHeight="1">
      <x:c r="A46" s="38"/>
      <x:c r="B46" s="40"/>
      <x:c r="C46" s="36"/>
      <x:c r="D46" s="36"/>
      <x:c r="E46" s="46"/>
      <x:c r="F46" s="48" t="str">
        <x:f>IF(L46="","",IF(L46&lt;&gt;"OK","CHECK INPUTS",IF(OR(D46="Cash receipt",D46="Bank to cash"),E46,0)))</x:f>
      </x:c>
      <x:c r="G46" s="48" t="str">
        <x:f>IF(L46="","",IF(L46&lt;&gt;"OK","CHECK INPUTS",IF(OR(D46="Cash payment",D46="Cash to bank"),E46,0)))</x:f>
      </x:c>
      <x:c r="H46" s="48" t="str">
        <x:f>IF(L46="","",IF(L46&lt;&gt;"OK","CHECK INPUTS",IF(OR(D46="Bank receipt",D46="Cash to bank"),E46,0)))</x:f>
      </x:c>
      <x:c r="I46" s="48" t="str">
        <x:f>IF(L46="","",IF(L46&lt;&gt;"OK","CHECK INPUTS",IF(OR(D46="Bank payment",D46="Bank to cash"),E46,0)))</x:f>
      </x:c>
      <x:c r="J46" s="48" t="str">
        <x:f>IF(L46="","",IF(NOT(ISNUMBER($D$4)),"CHECK OPENING",IF($D$4&lt;0,"CHECK OPENING",IF(COUNTIF($F$11:F46,"CHECK INPUTS")&gt;0,"CHECK INPUTS",$D$4+SUM($F$11:F46)-SUM($G$11:G46)))))</x:f>
      </x:c>
      <x:c r="K46" s="48" t="str">
        <x:f>IF(L46="","",IF(NOT(ISNUMBER($I$4)),"CHECK OPENING",IF(COUNTIF($F$11:F46,"CHECK INPUTS")&gt;0,"CHECK INPUTS",$I$4+SUM($H$11:H46)-SUM($I$11:I46))))</x:f>
      </x:c>
      <x:c r="L46" s="33" t="str">
        <x:f>IF(COUNTA(A46:E46)=0,"",IF(NOT(ISNUMBER(A46)),"CHECK DATE",IF(OR(A46&lt;1,A46&gt;2958465,A46&lt;&gt;INT(A46)),"CHECK DATE",IF(OR(B46="",C46=""),"CHECK REF / DETAILS",IF(COUNTIF($B$11:$B$110,B46)&gt;1,"CHECK DUPLICATE REF",IF(NOT(ISNUMBER(E46)),"CHECK AMOUNT",IF(E46&lt;=0,"CHECK AMOUNT",IF(AND(D46&lt;&gt;"Cash receipt",D46&lt;&gt;"Cash payment",D46&lt;&gt;"Bank receipt",D46&lt;&gt;"Bank payment",D46&lt;&gt;"Cash to bank",D46&lt;&gt;"Bank to cash"),"CHECK MOVEMENT",IF(A46&lt;MAX($A$11:A45),"CHECK DATE ORDER","OK")))))))))</x:f>
      </x:c>
      <x:c r="M46" s="33" t="str">
        <x:f>IF(L46="","",IF(OR(NOT(ISNUMBER(J46)),NOT(ISNUMBER(K46))),"REVIEW INPUTS",IF(J46&lt;0,"CHECK NEGATIVE CASH",IF(K46&lt;0,"REVIEW BANK OVERDRAFT","OK"))))</x:f>
      </x:c>
    </x:row>
    <x:row r="47" ht="26" customHeight="1">
      <x:c r="A47" s="38"/>
      <x:c r="B47" s="40"/>
      <x:c r="C47" s="36"/>
      <x:c r="D47" s="36"/>
      <x:c r="E47" s="46"/>
      <x:c r="F47" s="48" t="str">
        <x:f>IF(L47="","",IF(L47&lt;&gt;"OK","CHECK INPUTS",IF(OR(D47="Cash receipt",D47="Bank to cash"),E47,0)))</x:f>
      </x:c>
      <x:c r="G47" s="48" t="str">
        <x:f>IF(L47="","",IF(L47&lt;&gt;"OK","CHECK INPUTS",IF(OR(D47="Cash payment",D47="Cash to bank"),E47,0)))</x:f>
      </x:c>
      <x:c r="H47" s="48" t="str">
        <x:f>IF(L47="","",IF(L47&lt;&gt;"OK","CHECK INPUTS",IF(OR(D47="Bank receipt",D47="Cash to bank"),E47,0)))</x:f>
      </x:c>
      <x:c r="I47" s="48" t="str">
        <x:f>IF(L47="","",IF(L47&lt;&gt;"OK","CHECK INPUTS",IF(OR(D47="Bank payment",D47="Bank to cash"),E47,0)))</x:f>
      </x:c>
      <x:c r="J47" s="48" t="str">
        <x:f>IF(L47="","",IF(NOT(ISNUMBER($D$4)),"CHECK OPENING",IF($D$4&lt;0,"CHECK OPENING",IF(COUNTIF($F$11:F47,"CHECK INPUTS")&gt;0,"CHECK INPUTS",$D$4+SUM($F$11:F47)-SUM($G$11:G47)))))</x:f>
      </x:c>
      <x:c r="K47" s="48" t="str">
        <x:f>IF(L47="","",IF(NOT(ISNUMBER($I$4)),"CHECK OPENING",IF(COUNTIF($F$11:F47,"CHECK INPUTS")&gt;0,"CHECK INPUTS",$I$4+SUM($H$11:H47)-SUM($I$11:I47))))</x:f>
      </x:c>
      <x:c r="L47" s="33" t="str">
        <x:f>IF(COUNTA(A47:E47)=0,"",IF(NOT(ISNUMBER(A47)),"CHECK DATE",IF(OR(A47&lt;1,A47&gt;2958465,A47&lt;&gt;INT(A47)),"CHECK DATE",IF(OR(B47="",C47=""),"CHECK REF / DETAILS",IF(COUNTIF($B$11:$B$110,B47)&gt;1,"CHECK DUPLICATE REF",IF(NOT(ISNUMBER(E47)),"CHECK AMOUNT",IF(E47&lt;=0,"CHECK AMOUNT",IF(AND(D47&lt;&gt;"Cash receipt",D47&lt;&gt;"Cash payment",D47&lt;&gt;"Bank receipt",D47&lt;&gt;"Bank payment",D47&lt;&gt;"Cash to bank",D47&lt;&gt;"Bank to cash"),"CHECK MOVEMENT",IF(A47&lt;MAX($A$11:A46),"CHECK DATE ORDER","OK")))))))))</x:f>
      </x:c>
      <x:c r="M47" s="33" t="str">
        <x:f>IF(L47="","",IF(OR(NOT(ISNUMBER(J47)),NOT(ISNUMBER(K47))),"REVIEW INPUTS",IF(J47&lt;0,"CHECK NEGATIVE CASH",IF(K47&lt;0,"REVIEW BANK OVERDRAFT","OK"))))</x:f>
      </x:c>
    </x:row>
    <x:row r="48" ht="26" customHeight="1">
      <x:c r="A48" s="38"/>
      <x:c r="B48" s="40"/>
      <x:c r="C48" s="36"/>
      <x:c r="D48" s="36"/>
      <x:c r="E48" s="46"/>
      <x:c r="F48" s="48" t="str">
        <x:f>IF(L48="","",IF(L48&lt;&gt;"OK","CHECK INPUTS",IF(OR(D48="Cash receipt",D48="Bank to cash"),E48,0)))</x:f>
      </x:c>
      <x:c r="G48" s="48" t="str">
        <x:f>IF(L48="","",IF(L48&lt;&gt;"OK","CHECK INPUTS",IF(OR(D48="Cash payment",D48="Cash to bank"),E48,0)))</x:f>
      </x:c>
      <x:c r="H48" s="48" t="str">
        <x:f>IF(L48="","",IF(L48&lt;&gt;"OK","CHECK INPUTS",IF(OR(D48="Bank receipt",D48="Cash to bank"),E48,0)))</x:f>
      </x:c>
      <x:c r="I48" s="48" t="str">
        <x:f>IF(L48="","",IF(L48&lt;&gt;"OK","CHECK INPUTS",IF(OR(D48="Bank payment",D48="Bank to cash"),E48,0)))</x:f>
      </x:c>
      <x:c r="J48" s="48" t="str">
        <x:f>IF(L48="","",IF(NOT(ISNUMBER($D$4)),"CHECK OPENING",IF($D$4&lt;0,"CHECK OPENING",IF(COUNTIF($F$11:F48,"CHECK INPUTS")&gt;0,"CHECK INPUTS",$D$4+SUM($F$11:F48)-SUM($G$11:G48)))))</x:f>
      </x:c>
      <x:c r="K48" s="48" t="str">
        <x:f>IF(L48="","",IF(NOT(ISNUMBER($I$4)),"CHECK OPENING",IF(COUNTIF($F$11:F48,"CHECK INPUTS")&gt;0,"CHECK INPUTS",$I$4+SUM($H$11:H48)-SUM($I$11:I48))))</x:f>
      </x:c>
      <x:c r="L48" s="33" t="str">
        <x:f>IF(COUNTA(A48:E48)=0,"",IF(NOT(ISNUMBER(A48)),"CHECK DATE",IF(OR(A48&lt;1,A48&gt;2958465,A48&lt;&gt;INT(A48)),"CHECK DATE",IF(OR(B48="",C48=""),"CHECK REF / DETAILS",IF(COUNTIF($B$11:$B$110,B48)&gt;1,"CHECK DUPLICATE REF",IF(NOT(ISNUMBER(E48)),"CHECK AMOUNT",IF(E48&lt;=0,"CHECK AMOUNT",IF(AND(D48&lt;&gt;"Cash receipt",D48&lt;&gt;"Cash payment",D48&lt;&gt;"Bank receipt",D48&lt;&gt;"Bank payment",D48&lt;&gt;"Cash to bank",D48&lt;&gt;"Bank to cash"),"CHECK MOVEMENT",IF(A48&lt;MAX($A$11:A47),"CHECK DATE ORDER","OK")))))))))</x:f>
      </x:c>
      <x:c r="M48" s="33" t="str">
        <x:f>IF(L48="","",IF(OR(NOT(ISNUMBER(J48)),NOT(ISNUMBER(K48))),"REVIEW INPUTS",IF(J48&lt;0,"CHECK NEGATIVE CASH",IF(K48&lt;0,"REVIEW BANK OVERDRAFT","OK"))))</x:f>
      </x:c>
    </x:row>
    <x:row r="49" ht="26" customHeight="1">
      <x:c r="A49" s="38"/>
      <x:c r="B49" s="40"/>
      <x:c r="C49" s="36"/>
      <x:c r="D49" s="36"/>
      <x:c r="E49" s="46"/>
      <x:c r="F49" s="48" t="str">
        <x:f>IF(L49="","",IF(L49&lt;&gt;"OK","CHECK INPUTS",IF(OR(D49="Cash receipt",D49="Bank to cash"),E49,0)))</x:f>
      </x:c>
      <x:c r="G49" s="48" t="str">
        <x:f>IF(L49="","",IF(L49&lt;&gt;"OK","CHECK INPUTS",IF(OR(D49="Cash payment",D49="Cash to bank"),E49,0)))</x:f>
      </x:c>
      <x:c r="H49" s="48" t="str">
        <x:f>IF(L49="","",IF(L49&lt;&gt;"OK","CHECK INPUTS",IF(OR(D49="Bank receipt",D49="Cash to bank"),E49,0)))</x:f>
      </x:c>
      <x:c r="I49" s="48" t="str">
        <x:f>IF(L49="","",IF(L49&lt;&gt;"OK","CHECK INPUTS",IF(OR(D49="Bank payment",D49="Bank to cash"),E49,0)))</x:f>
      </x:c>
      <x:c r="J49" s="48" t="str">
        <x:f>IF(L49="","",IF(NOT(ISNUMBER($D$4)),"CHECK OPENING",IF($D$4&lt;0,"CHECK OPENING",IF(COUNTIF($F$11:F49,"CHECK INPUTS")&gt;0,"CHECK INPUTS",$D$4+SUM($F$11:F49)-SUM($G$11:G49)))))</x:f>
      </x:c>
      <x:c r="K49" s="48" t="str">
        <x:f>IF(L49="","",IF(NOT(ISNUMBER($I$4)),"CHECK OPENING",IF(COUNTIF($F$11:F49,"CHECK INPUTS")&gt;0,"CHECK INPUTS",$I$4+SUM($H$11:H49)-SUM($I$11:I49))))</x:f>
      </x:c>
      <x:c r="L49" s="33" t="str">
        <x:f>IF(COUNTA(A49:E49)=0,"",IF(NOT(ISNUMBER(A49)),"CHECK DATE",IF(OR(A49&lt;1,A49&gt;2958465,A49&lt;&gt;INT(A49)),"CHECK DATE",IF(OR(B49="",C49=""),"CHECK REF / DETAILS",IF(COUNTIF($B$11:$B$110,B49)&gt;1,"CHECK DUPLICATE REF",IF(NOT(ISNUMBER(E49)),"CHECK AMOUNT",IF(E49&lt;=0,"CHECK AMOUNT",IF(AND(D49&lt;&gt;"Cash receipt",D49&lt;&gt;"Cash payment",D49&lt;&gt;"Bank receipt",D49&lt;&gt;"Bank payment",D49&lt;&gt;"Cash to bank",D49&lt;&gt;"Bank to cash"),"CHECK MOVEMENT",IF(A49&lt;MAX($A$11:A48),"CHECK DATE ORDER","OK")))))))))</x:f>
      </x:c>
      <x:c r="M49" s="33" t="str">
        <x:f>IF(L49="","",IF(OR(NOT(ISNUMBER(J49)),NOT(ISNUMBER(K49))),"REVIEW INPUTS",IF(J49&lt;0,"CHECK NEGATIVE CASH",IF(K49&lt;0,"REVIEW BANK OVERDRAFT","OK"))))</x:f>
      </x:c>
    </x:row>
    <x:row r="50" ht="26" customHeight="1">
      <x:c r="A50" s="38"/>
      <x:c r="B50" s="40"/>
      <x:c r="C50" s="36"/>
      <x:c r="D50" s="36"/>
      <x:c r="E50" s="46"/>
      <x:c r="F50" s="48" t="str">
        <x:f>IF(L50="","",IF(L50&lt;&gt;"OK","CHECK INPUTS",IF(OR(D50="Cash receipt",D50="Bank to cash"),E50,0)))</x:f>
      </x:c>
      <x:c r="G50" s="48" t="str">
        <x:f>IF(L50="","",IF(L50&lt;&gt;"OK","CHECK INPUTS",IF(OR(D50="Cash payment",D50="Cash to bank"),E50,0)))</x:f>
      </x:c>
      <x:c r="H50" s="48" t="str">
        <x:f>IF(L50="","",IF(L50&lt;&gt;"OK","CHECK INPUTS",IF(OR(D50="Bank receipt",D50="Cash to bank"),E50,0)))</x:f>
      </x:c>
      <x:c r="I50" s="48" t="str">
        <x:f>IF(L50="","",IF(L50&lt;&gt;"OK","CHECK INPUTS",IF(OR(D50="Bank payment",D50="Bank to cash"),E50,0)))</x:f>
      </x:c>
      <x:c r="J50" s="48" t="str">
        <x:f>IF(L50="","",IF(NOT(ISNUMBER($D$4)),"CHECK OPENING",IF($D$4&lt;0,"CHECK OPENING",IF(COUNTIF($F$11:F50,"CHECK INPUTS")&gt;0,"CHECK INPUTS",$D$4+SUM($F$11:F50)-SUM($G$11:G50)))))</x:f>
      </x:c>
      <x:c r="K50" s="48" t="str">
        <x:f>IF(L50="","",IF(NOT(ISNUMBER($I$4)),"CHECK OPENING",IF(COUNTIF($F$11:F50,"CHECK INPUTS")&gt;0,"CHECK INPUTS",$I$4+SUM($H$11:H50)-SUM($I$11:I50))))</x:f>
      </x:c>
      <x:c r="L50" s="33" t="str">
        <x:f>IF(COUNTA(A50:E50)=0,"",IF(NOT(ISNUMBER(A50)),"CHECK DATE",IF(OR(A50&lt;1,A50&gt;2958465,A50&lt;&gt;INT(A50)),"CHECK DATE",IF(OR(B50="",C50=""),"CHECK REF / DETAILS",IF(COUNTIF($B$11:$B$110,B50)&gt;1,"CHECK DUPLICATE REF",IF(NOT(ISNUMBER(E50)),"CHECK AMOUNT",IF(E50&lt;=0,"CHECK AMOUNT",IF(AND(D50&lt;&gt;"Cash receipt",D50&lt;&gt;"Cash payment",D50&lt;&gt;"Bank receipt",D50&lt;&gt;"Bank payment",D50&lt;&gt;"Cash to bank",D50&lt;&gt;"Bank to cash"),"CHECK MOVEMENT",IF(A50&lt;MAX($A$11:A49),"CHECK DATE ORDER","OK")))))))))</x:f>
      </x:c>
      <x:c r="M50" s="33" t="str">
        <x:f>IF(L50="","",IF(OR(NOT(ISNUMBER(J50)),NOT(ISNUMBER(K50))),"REVIEW INPUTS",IF(J50&lt;0,"CHECK NEGATIVE CASH",IF(K50&lt;0,"REVIEW BANK OVERDRAFT","OK"))))</x:f>
      </x:c>
    </x:row>
    <x:row r="51" ht="26" customHeight="1">
      <x:c r="A51" s="38"/>
      <x:c r="B51" s="40"/>
      <x:c r="C51" s="36"/>
      <x:c r="D51" s="36"/>
      <x:c r="E51" s="46"/>
      <x:c r="F51" s="48" t="str">
        <x:f>IF(L51="","",IF(L51&lt;&gt;"OK","CHECK INPUTS",IF(OR(D51="Cash receipt",D51="Bank to cash"),E51,0)))</x:f>
      </x:c>
      <x:c r="G51" s="48" t="str">
        <x:f>IF(L51="","",IF(L51&lt;&gt;"OK","CHECK INPUTS",IF(OR(D51="Cash payment",D51="Cash to bank"),E51,0)))</x:f>
      </x:c>
      <x:c r="H51" s="48" t="str">
        <x:f>IF(L51="","",IF(L51&lt;&gt;"OK","CHECK INPUTS",IF(OR(D51="Bank receipt",D51="Cash to bank"),E51,0)))</x:f>
      </x:c>
      <x:c r="I51" s="48" t="str">
        <x:f>IF(L51="","",IF(L51&lt;&gt;"OK","CHECK INPUTS",IF(OR(D51="Bank payment",D51="Bank to cash"),E51,0)))</x:f>
      </x:c>
      <x:c r="J51" s="48" t="str">
        <x:f>IF(L51="","",IF(NOT(ISNUMBER($D$4)),"CHECK OPENING",IF($D$4&lt;0,"CHECK OPENING",IF(COUNTIF($F$11:F51,"CHECK INPUTS")&gt;0,"CHECK INPUTS",$D$4+SUM($F$11:F51)-SUM($G$11:G51)))))</x:f>
      </x:c>
      <x:c r="K51" s="48" t="str">
        <x:f>IF(L51="","",IF(NOT(ISNUMBER($I$4)),"CHECK OPENING",IF(COUNTIF($F$11:F51,"CHECK INPUTS")&gt;0,"CHECK INPUTS",$I$4+SUM($H$11:H51)-SUM($I$11:I51))))</x:f>
      </x:c>
      <x:c r="L51" s="33" t="str">
        <x:f>IF(COUNTA(A51:E51)=0,"",IF(NOT(ISNUMBER(A51)),"CHECK DATE",IF(OR(A51&lt;1,A51&gt;2958465,A51&lt;&gt;INT(A51)),"CHECK DATE",IF(OR(B51="",C51=""),"CHECK REF / DETAILS",IF(COUNTIF($B$11:$B$110,B51)&gt;1,"CHECK DUPLICATE REF",IF(NOT(ISNUMBER(E51)),"CHECK AMOUNT",IF(E51&lt;=0,"CHECK AMOUNT",IF(AND(D51&lt;&gt;"Cash receipt",D51&lt;&gt;"Cash payment",D51&lt;&gt;"Bank receipt",D51&lt;&gt;"Bank payment",D51&lt;&gt;"Cash to bank",D51&lt;&gt;"Bank to cash"),"CHECK MOVEMENT",IF(A51&lt;MAX($A$11:A50),"CHECK DATE ORDER","OK")))))))))</x:f>
      </x:c>
      <x:c r="M51" s="33" t="str">
        <x:f>IF(L51="","",IF(OR(NOT(ISNUMBER(J51)),NOT(ISNUMBER(K51))),"REVIEW INPUTS",IF(J51&lt;0,"CHECK NEGATIVE CASH",IF(K51&lt;0,"REVIEW BANK OVERDRAFT","OK"))))</x:f>
      </x:c>
    </x:row>
    <x:row r="52" ht="26" customHeight="1">
      <x:c r="A52" s="38"/>
      <x:c r="B52" s="40"/>
      <x:c r="C52" s="36"/>
      <x:c r="D52" s="36"/>
      <x:c r="E52" s="46"/>
      <x:c r="F52" s="48" t="str">
        <x:f>IF(L52="","",IF(L52&lt;&gt;"OK","CHECK INPUTS",IF(OR(D52="Cash receipt",D52="Bank to cash"),E52,0)))</x:f>
      </x:c>
      <x:c r="G52" s="48" t="str">
        <x:f>IF(L52="","",IF(L52&lt;&gt;"OK","CHECK INPUTS",IF(OR(D52="Cash payment",D52="Cash to bank"),E52,0)))</x:f>
      </x:c>
      <x:c r="H52" s="48" t="str">
        <x:f>IF(L52="","",IF(L52&lt;&gt;"OK","CHECK INPUTS",IF(OR(D52="Bank receipt",D52="Cash to bank"),E52,0)))</x:f>
      </x:c>
      <x:c r="I52" s="48" t="str">
        <x:f>IF(L52="","",IF(L52&lt;&gt;"OK","CHECK INPUTS",IF(OR(D52="Bank payment",D52="Bank to cash"),E52,0)))</x:f>
      </x:c>
      <x:c r="J52" s="48" t="str">
        <x:f>IF(L52="","",IF(NOT(ISNUMBER($D$4)),"CHECK OPENING",IF($D$4&lt;0,"CHECK OPENING",IF(COUNTIF($F$11:F52,"CHECK INPUTS")&gt;0,"CHECK INPUTS",$D$4+SUM($F$11:F52)-SUM($G$11:G52)))))</x:f>
      </x:c>
      <x:c r="K52" s="48" t="str">
        <x:f>IF(L52="","",IF(NOT(ISNUMBER($I$4)),"CHECK OPENING",IF(COUNTIF($F$11:F52,"CHECK INPUTS")&gt;0,"CHECK INPUTS",$I$4+SUM($H$11:H52)-SUM($I$11:I52))))</x:f>
      </x:c>
      <x:c r="L52" s="33" t="str">
        <x:f>IF(COUNTA(A52:E52)=0,"",IF(NOT(ISNUMBER(A52)),"CHECK DATE",IF(OR(A52&lt;1,A52&gt;2958465,A52&lt;&gt;INT(A52)),"CHECK DATE",IF(OR(B52="",C52=""),"CHECK REF / DETAILS",IF(COUNTIF($B$11:$B$110,B52)&gt;1,"CHECK DUPLICATE REF",IF(NOT(ISNUMBER(E52)),"CHECK AMOUNT",IF(E52&lt;=0,"CHECK AMOUNT",IF(AND(D52&lt;&gt;"Cash receipt",D52&lt;&gt;"Cash payment",D52&lt;&gt;"Bank receipt",D52&lt;&gt;"Bank payment",D52&lt;&gt;"Cash to bank",D52&lt;&gt;"Bank to cash"),"CHECK MOVEMENT",IF(A52&lt;MAX($A$11:A51),"CHECK DATE ORDER","OK")))))))))</x:f>
      </x:c>
      <x:c r="M52" s="33" t="str">
        <x:f>IF(L52="","",IF(OR(NOT(ISNUMBER(J52)),NOT(ISNUMBER(K52))),"REVIEW INPUTS",IF(J52&lt;0,"CHECK NEGATIVE CASH",IF(K52&lt;0,"REVIEW BANK OVERDRAFT","OK"))))</x:f>
      </x:c>
    </x:row>
    <x:row r="53" ht="26" customHeight="1">
      <x:c r="A53" s="38"/>
      <x:c r="B53" s="40"/>
      <x:c r="C53" s="36"/>
      <x:c r="D53" s="36"/>
      <x:c r="E53" s="46"/>
      <x:c r="F53" s="48" t="str">
        <x:f>IF(L53="","",IF(L53&lt;&gt;"OK","CHECK INPUTS",IF(OR(D53="Cash receipt",D53="Bank to cash"),E53,0)))</x:f>
      </x:c>
      <x:c r="G53" s="48" t="str">
        <x:f>IF(L53="","",IF(L53&lt;&gt;"OK","CHECK INPUTS",IF(OR(D53="Cash payment",D53="Cash to bank"),E53,0)))</x:f>
      </x:c>
      <x:c r="H53" s="48" t="str">
        <x:f>IF(L53="","",IF(L53&lt;&gt;"OK","CHECK INPUTS",IF(OR(D53="Bank receipt",D53="Cash to bank"),E53,0)))</x:f>
      </x:c>
      <x:c r="I53" s="48" t="str">
        <x:f>IF(L53="","",IF(L53&lt;&gt;"OK","CHECK INPUTS",IF(OR(D53="Bank payment",D53="Bank to cash"),E53,0)))</x:f>
      </x:c>
      <x:c r="J53" s="48" t="str">
        <x:f>IF(L53="","",IF(NOT(ISNUMBER($D$4)),"CHECK OPENING",IF($D$4&lt;0,"CHECK OPENING",IF(COUNTIF($F$11:F53,"CHECK INPUTS")&gt;0,"CHECK INPUTS",$D$4+SUM($F$11:F53)-SUM($G$11:G53)))))</x:f>
      </x:c>
      <x:c r="K53" s="48" t="str">
        <x:f>IF(L53="","",IF(NOT(ISNUMBER($I$4)),"CHECK OPENING",IF(COUNTIF($F$11:F53,"CHECK INPUTS")&gt;0,"CHECK INPUTS",$I$4+SUM($H$11:H53)-SUM($I$11:I53))))</x:f>
      </x:c>
      <x:c r="L53" s="33" t="str">
        <x:f>IF(COUNTA(A53:E53)=0,"",IF(NOT(ISNUMBER(A53)),"CHECK DATE",IF(OR(A53&lt;1,A53&gt;2958465,A53&lt;&gt;INT(A53)),"CHECK DATE",IF(OR(B53="",C53=""),"CHECK REF / DETAILS",IF(COUNTIF($B$11:$B$110,B53)&gt;1,"CHECK DUPLICATE REF",IF(NOT(ISNUMBER(E53)),"CHECK AMOUNT",IF(E53&lt;=0,"CHECK AMOUNT",IF(AND(D53&lt;&gt;"Cash receipt",D53&lt;&gt;"Cash payment",D53&lt;&gt;"Bank receipt",D53&lt;&gt;"Bank payment",D53&lt;&gt;"Cash to bank",D53&lt;&gt;"Bank to cash"),"CHECK MOVEMENT",IF(A53&lt;MAX($A$11:A52),"CHECK DATE ORDER","OK")))))))))</x:f>
      </x:c>
      <x:c r="M53" s="33" t="str">
        <x:f>IF(L53="","",IF(OR(NOT(ISNUMBER(J53)),NOT(ISNUMBER(K53))),"REVIEW INPUTS",IF(J53&lt;0,"CHECK NEGATIVE CASH",IF(K53&lt;0,"REVIEW BANK OVERDRAFT","OK"))))</x:f>
      </x:c>
    </x:row>
    <x:row r="54" ht="26" customHeight="1">
      <x:c r="A54" s="38"/>
      <x:c r="B54" s="40"/>
      <x:c r="C54" s="36"/>
      <x:c r="D54" s="36"/>
      <x:c r="E54" s="46"/>
      <x:c r="F54" s="48" t="str">
        <x:f>IF(L54="","",IF(L54&lt;&gt;"OK","CHECK INPUTS",IF(OR(D54="Cash receipt",D54="Bank to cash"),E54,0)))</x:f>
      </x:c>
      <x:c r="G54" s="48" t="str">
        <x:f>IF(L54="","",IF(L54&lt;&gt;"OK","CHECK INPUTS",IF(OR(D54="Cash payment",D54="Cash to bank"),E54,0)))</x:f>
      </x:c>
      <x:c r="H54" s="48" t="str">
        <x:f>IF(L54="","",IF(L54&lt;&gt;"OK","CHECK INPUTS",IF(OR(D54="Bank receipt",D54="Cash to bank"),E54,0)))</x:f>
      </x:c>
      <x:c r="I54" s="48" t="str">
        <x:f>IF(L54="","",IF(L54&lt;&gt;"OK","CHECK INPUTS",IF(OR(D54="Bank payment",D54="Bank to cash"),E54,0)))</x:f>
      </x:c>
      <x:c r="J54" s="48" t="str">
        <x:f>IF(L54="","",IF(NOT(ISNUMBER($D$4)),"CHECK OPENING",IF($D$4&lt;0,"CHECK OPENING",IF(COUNTIF($F$11:F54,"CHECK INPUTS")&gt;0,"CHECK INPUTS",$D$4+SUM($F$11:F54)-SUM($G$11:G54)))))</x:f>
      </x:c>
      <x:c r="K54" s="48" t="str">
        <x:f>IF(L54="","",IF(NOT(ISNUMBER($I$4)),"CHECK OPENING",IF(COUNTIF($F$11:F54,"CHECK INPUTS")&gt;0,"CHECK INPUTS",$I$4+SUM($H$11:H54)-SUM($I$11:I54))))</x:f>
      </x:c>
      <x:c r="L54" s="33" t="str">
        <x:f>IF(COUNTA(A54:E54)=0,"",IF(NOT(ISNUMBER(A54)),"CHECK DATE",IF(OR(A54&lt;1,A54&gt;2958465,A54&lt;&gt;INT(A54)),"CHECK DATE",IF(OR(B54="",C54=""),"CHECK REF / DETAILS",IF(COUNTIF($B$11:$B$110,B54)&gt;1,"CHECK DUPLICATE REF",IF(NOT(ISNUMBER(E54)),"CHECK AMOUNT",IF(E54&lt;=0,"CHECK AMOUNT",IF(AND(D54&lt;&gt;"Cash receipt",D54&lt;&gt;"Cash payment",D54&lt;&gt;"Bank receipt",D54&lt;&gt;"Bank payment",D54&lt;&gt;"Cash to bank",D54&lt;&gt;"Bank to cash"),"CHECK MOVEMENT",IF(A54&lt;MAX($A$11:A53),"CHECK DATE ORDER","OK")))))))))</x:f>
      </x:c>
      <x:c r="M54" s="33" t="str">
        <x:f>IF(L54="","",IF(OR(NOT(ISNUMBER(J54)),NOT(ISNUMBER(K54))),"REVIEW INPUTS",IF(J54&lt;0,"CHECK NEGATIVE CASH",IF(K54&lt;0,"REVIEW BANK OVERDRAFT","OK"))))</x:f>
      </x:c>
    </x:row>
    <x:row r="55" ht="26" customHeight="1">
      <x:c r="A55" s="38"/>
      <x:c r="B55" s="40"/>
      <x:c r="C55" s="36"/>
      <x:c r="D55" s="36"/>
      <x:c r="E55" s="46"/>
      <x:c r="F55" s="48" t="str">
        <x:f>IF(L55="","",IF(L55&lt;&gt;"OK","CHECK INPUTS",IF(OR(D55="Cash receipt",D55="Bank to cash"),E55,0)))</x:f>
      </x:c>
      <x:c r="G55" s="48" t="str">
        <x:f>IF(L55="","",IF(L55&lt;&gt;"OK","CHECK INPUTS",IF(OR(D55="Cash payment",D55="Cash to bank"),E55,0)))</x:f>
      </x:c>
      <x:c r="H55" s="48" t="str">
        <x:f>IF(L55="","",IF(L55&lt;&gt;"OK","CHECK INPUTS",IF(OR(D55="Bank receipt",D55="Cash to bank"),E55,0)))</x:f>
      </x:c>
      <x:c r="I55" s="48" t="str">
        <x:f>IF(L55="","",IF(L55&lt;&gt;"OK","CHECK INPUTS",IF(OR(D55="Bank payment",D55="Bank to cash"),E55,0)))</x:f>
      </x:c>
      <x:c r="J55" s="48" t="str">
        <x:f>IF(L55="","",IF(NOT(ISNUMBER($D$4)),"CHECK OPENING",IF($D$4&lt;0,"CHECK OPENING",IF(COUNTIF($F$11:F55,"CHECK INPUTS")&gt;0,"CHECK INPUTS",$D$4+SUM($F$11:F55)-SUM($G$11:G55)))))</x:f>
      </x:c>
      <x:c r="K55" s="48" t="str">
        <x:f>IF(L55="","",IF(NOT(ISNUMBER($I$4)),"CHECK OPENING",IF(COUNTIF($F$11:F55,"CHECK INPUTS")&gt;0,"CHECK INPUTS",$I$4+SUM($H$11:H55)-SUM($I$11:I55))))</x:f>
      </x:c>
      <x:c r="L55" s="33" t="str">
        <x:f>IF(COUNTA(A55:E55)=0,"",IF(NOT(ISNUMBER(A55)),"CHECK DATE",IF(OR(A55&lt;1,A55&gt;2958465,A55&lt;&gt;INT(A55)),"CHECK DATE",IF(OR(B55="",C55=""),"CHECK REF / DETAILS",IF(COUNTIF($B$11:$B$110,B55)&gt;1,"CHECK DUPLICATE REF",IF(NOT(ISNUMBER(E55)),"CHECK AMOUNT",IF(E55&lt;=0,"CHECK AMOUNT",IF(AND(D55&lt;&gt;"Cash receipt",D55&lt;&gt;"Cash payment",D55&lt;&gt;"Bank receipt",D55&lt;&gt;"Bank payment",D55&lt;&gt;"Cash to bank",D55&lt;&gt;"Bank to cash"),"CHECK MOVEMENT",IF(A55&lt;MAX($A$11:A54),"CHECK DATE ORDER","OK")))))))))</x:f>
      </x:c>
      <x:c r="M55" s="33" t="str">
        <x:f>IF(L55="","",IF(OR(NOT(ISNUMBER(J55)),NOT(ISNUMBER(K55))),"REVIEW INPUTS",IF(J55&lt;0,"CHECK NEGATIVE CASH",IF(K55&lt;0,"REVIEW BANK OVERDRAFT","OK"))))</x:f>
      </x:c>
    </x:row>
    <x:row r="56" ht="26" customHeight="1">
      <x:c r="A56" s="38"/>
      <x:c r="B56" s="40"/>
      <x:c r="C56" s="36"/>
      <x:c r="D56" s="36"/>
      <x:c r="E56" s="46"/>
      <x:c r="F56" s="48" t="str">
        <x:f>IF(L56="","",IF(L56&lt;&gt;"OK","CHECK INPUTS",IF(OR(D56="Cash receipt",D56="Bank to cash"),E56,0)))</x:f>
      </x:c>
      <x:c r="G56" s="48" t="str">
        <x:f>IF(L56="","",IF(L56&lt;&gt;"OK","CHECK INPUTS",IF(OR(D56="Cash payment",D56="Cash to bank"),E56,0)))</x:f>
      </x:c>
      <x:c r="H56" s="48" t="str">
        <x:f>IF(L56="","",IF(L56&lt;&gt;"OK","CHECK INPUTS",IF(OR(D56="Bank receipt",D56="Cash to bank"),E56,0)))</x:f>
      </x:c>
      <x:c r="I56" s="48" t="str">
        <x:f>IF(L56="","",IF(L56&lt;&gt;"OK","CHECK INPUTS",IF(OR(D56="Bank payment",D56="Bank to cash"),E56,0)))</x:f>
      </x:c>
      <x:c r="J56" s="48" t="str">
        <x:f>IF(L56="","",IF(NOT(ISNUMBER($D$4)),"CHECK OPENING",IF($D$4&lt;0,"CHECK OPENING",IF(COUNTIF($F$11:F56,"CHECK INPUTS")&gt;0,"CHECK INPUTS",$D$4+SUM($F$11:F56)-SUM($G$11:G56)))))</x:f>
      </x:c>
      <x:c r="K56" s="48" t="str">
        <x:f>IF(L56="","",IF(NOT(ISNUMBER($I$4)),"CHECK OPENING",IF(COUNTIF($F$11:F56,"CHECK INPUTS")&gt;0,"CHECK INPUTS",$I$4+SUM($H$11:H56)-SUM($I$11:I56))))</x:f>
      </x:c>
      <x:c r="L56" s="33" t="str">
        <x:f>IF(COUNTA(A56:E56)=0,"",IF(NOT(ISNUMBER(A56)),"CHECK DATE",IF(OR(A56&lt;1,A56&gt;2958465,A56&lt;&gt;INT(A56)),"CHECK DATE",IF(OR(B56="",C56=""),"CHECK REF / DETAILS",IF(COUNTIF($B$11:$B$110,B56)&gt;1,"CHECK DUPLICATE REF",IF(NOT(ISNUMBER(E56)),"CHECK AMOUNT",IF(E56&lt;=0,"CHECK AMOUNT",IF(AND(D56&lt;&gt;"Cash receipt",D56&lt;&gt;"Cash payment",D56&lt;&gt;"Bank receipt",D56&lt;&gt;"Bank payment",D56&lt;&gt;"Cash to bank",D56&lt;&gt;"Bank to cash"),"CHECK MOVEMENT",IF(A56&lt;MAX($A$11:A55),"CHECK DATE ORDER","OK")))))))))</x:f>
      </x:c>
      <x:c r="M56" s="33" t="str">
        <x:f>IF(L56="","",IF(OR(NOT(ISNUMBER(J56)),NOT(ISNUMBER(K56))),"REVIEW INPUTS",IF(J56&lt;0,"CHECK NEGATIVE CASH",IF(K56&lt;0,"REVIEW BANK OVERDRAFT","OK"))))</x:f>
      </x:c>
    </x:row>
    <x:row r="57" ht="26" customHeight="1">
      <x:c r="A57" s="38"/>
      <x:c r="B57" s="40"/>
      <x:c r="C57" s="36"/>
      <x:c r="D57" s="36"/>
      <x:c r="E57" s="46"/>
      <x:c r="F57" s="48" t="str">
        <x:f>IF(L57="","",IF(L57&lt;&gt;"OK","CHECK INPUTS",IF(OR(D57="Cash receipt",D57="Bank to cash"),E57,0)))</x:f>
      </x:c>
      <x:c r="G57" s="48" t="str">
        <x:f>IF(L57="","",IF(L57&lt;&gt;"OK","CHECK INPUTS",IF(OR(D57="Cash payment",D57="Cash to bank"),E57,0)))</x:f>
      </x:c>
      <x:c r="H57" s="48" t="str">
        <x:f>IF(L57="","",IF(L57&lt;&gt;"OK","CHECK INPUTS",IF(OR(D57="Bank receipt",D57="Cash to bank"),E57,0)))</x:f>
      </x:c>
      <x:c r="I57" s="48" t="str">
        <x:f>IF(L57="","",IF(L57&lt;&gt;"OK","CHECK INPUTS",IF(OR(D57="Bank payment",D57="Bank to cash"),E57,0)))</x:f>
      </x:c>
      <x:c r="J57" s="48" t="str">
        <x:f>IF(L57="","",IF(NOT(ISNUMBER($D$4)),"CHECK OPENING",IF($D$4&lt;0,"CHECK OPENING",IF(COUNTIF($F$11:F57,"CHECK INPUTS")&gt;0,"CHECK INPUTS",$D$4+SUM($F$11:F57)-SUM($G$11:G57)))))</x:f>
      </x:c>
      <x:c r="K57" s="48" t="str">
        <x:f>IF(L57="","",IF(NOT(ISNUMBER($I$4)),"CHECK OPENING",IF(COUNTIF($F$11:F57,"CHECK INPUTS")&gt;0,"CHECK INPUTS",$I$4+SUM($H$11:H57)-SUM($I$11:I57))))</x:f>
      </x:c>
      <x:c r="L57" s="33" t="str">
        <x:f>IF(COUNTA(A57:E57)=0,"",IF(NOT(ISNUMBER(A57)),"CHECK DATE",IF(OR(A57&lt;1,A57&gt;2958465,A57&lt;&gt;INT(A57)),"CHECK DATE",IF(OR(B57="",C57=""),"CHECK REF / DETAILS",IF(COUNTIF($B$11:$B$110,B57)&gt;1,"CHECK DUPLICATE REF",IF(NOT(ISNUMBER(E57)),"CHECK AMOUNT",IF(E57&lt;=0,"CHECK AMOUNT",IF(AND(D57&lt;&gt;"Cash receipt",D57&lt;&gt;"Cash payment",D57&lt;&gt;"Bank receipt",D57&lt;&gt;"Bank payment",D57&lt;&gt;"Cash to bank",D57&lt;&gt;"Bank to cash"),"CHECK MOVEMENT",IF(A57&lt;MAX($A$11:A56),"CHECK DATE ORDER","OK")))))))))</x:f>
      </x:c>
      <x:c r="M57" s="33" t="str">
        <x:f>IF(L57="","",IF(OR(NOT(ISNUMBER(J57)),NOT(ISNUMBER(K57))),"REVIEW INPUTS",IF(J57&lt;0,"CHECK NEGATIVE CASH",IF(K57&lt;0,"REVIEW BANK OVERDRAFT","OK"))))</x:f>
      </x:c>
    </x:row>
    <x:row r="58" ht="26" customHeight="1">
      <x:c r="A58" s="38"/>
      <x:c r="B58" s="40"/>
      <x:c r="C58" s="36"/>
      <x:c r="D58" s="36"/>
      <x:c r="E58" s="46"/>
      <x:c r="F58" s="48" t="str">
        <x:f>IF(L58="","",IF(L58&lt;&gt;"OK","CHECK INPUTS",IF(OR(D58="Cash receipt",D58="Bank to cash"),E58,0)))</x:f>
      </x:c>
      <x:c r="G58" s="48" t="str">
        <x:f>IF(L58="","",IF(L58&lt;&gt;"OK","CHECK INPUTS",IF(OR(D58="Cash payment",D58="Cash to bank"),E58,0)))</x:f>
      </x:c>
      <x:c r="H58" s="48" t="str">
        <x:f>IF(L58="","",IF(L58&lt;&gt;"OK","CHECK INPUTS",IF(OR(D58="Bank receipt",D58="Cash to bank"),E58,0)))</x:f>
      </x:c>
      <x:c r="I58" s="48" t="str">
        <x:f>IF(L58="","",IF(L58&lt;&gt;"OK","CHECK INPUTS",IF(OR(D58="Bank payment",D58="Bank to cash"),E58,0)))</x:f>
      </x:c>
      <x:c r="J58" s="48" t="str">
        <x:f>IF(L58="","",IF(NOT(ISNUMBER($D$4)),"CHECK OPENING",IF($D$4&lt;0,"CHECK OPENING",IF(COUNTIF($F$11:F58,"CHECK INPUTS")&gt;0,"CHECK INPUTS",$D$4+SUM($F$11:F58)-SUM($G$11:G58)))))</x:f>
      </x:c>
      <x:c r="K58" s="48" t="str">
        <x:f>IF(L58="","",IF(NOT(ISNUMBER($I$4)),"CHECK OPENING",IF(COUNTIF($F$11:F58,"CHECK INPUTS")&gt;0,"CHECK INPUTS",$I$4+SUM($H$11:H58)-SUM($I$11:I58))))</x:f>
      </x:c>
      <x:c r="L58" s="33" t="str">
        <x:f>IF(COUNTA(A58:E58)=0,"",IF(NOT(ISNUMBER(A58)),"CHECK DATE",IF(OR(A58&lt;1,A58&gt;2958465,A58&lt;&gt;INT(A58)),"CHECK DATE",IF(OR(B58="",C58=""),"CHECK REF / DETAILS",IF(COUNTIF($B$11:$B$110,B58)&gt;1,"CHECK DUPLICATE REF",IF(NOT(ISNUMBER(E58)),"CHECK AMOUNT",IF(E58&lt;=0,"CHECK AMOUNT",IF(AND(D58&lt;&gt;"Cash receipt",D58&lt;&gt;"Cash payment",D58&lt;&gt;"Bank receipt",D58&lt;&gt;"Bank payment",D58&lt;&gt;"Cash to bank",D58&lt;&gt;"Bank to cash"),"CHECK MOVEMENT",IF(A58&lt;MAX($A$11:A57),"CHECK DATE ORDER","OK")))))))))</x:f>
      </x:c>
      <x:c r="M58" s="33" t="str">
        <x:f>IF(L58="","",IF(OR(NOT(ISNUMBER(J58)),NOT(ISNUMBER(K58))),"REVIEW INPUTS",IF(J58&lt;0,"CHECK NEGATIVE CASH",IF(K58&lt;0,"REVIEW BANK OVERDRAFT","OK"))))</x:f>
      </x:c>
    </x:row>
    <x:row r="59" ht="26" customHeight="1">
      <x:c r="A59" s="38"/>
      <x:c r="B59" s="40"/>
      <x:c r="C59" s="36"/>
      <x:c r="D59" s="36"/>
      <x:c r="E59" s="46"/>
      <x:c r="F59" s="48" t="str">
        <x:f>IF(L59="","",IF(L59&lt;&gt;"OK","CHECK INPUTS",IF(OR(D59="Cash receipt",D59="Bank to cash"),E59,0)))</x:f>
      </x:c>
      <x:c r="G59" s="48" t="str">
        <x:f>IF(L59="","",IF(L59&lt;&gt;"OK","CHECK INPUTS",IF(OR(D59="Cash payment",D59="Cash to bank"),E59,0)))</x:f>
      </x:c>
      <x:c r="H59" s="48" t="str">
        <x:f>IF(L59="","",IF(L59&lt;&gt;"OK","CHECK INPUTS",IF(OR(D59="Bank receipt",D59="Cash to bank"),E59,0)))</x:f>
      </x:c>
      <x:c r="I59" s="48" t="str">
        <x:f>IF(L59="","",IF(L59&lt;&gt;"OK","CHECK INPUTS",IF(OR(D59="Bank payment",D59="Bank to cash"),E59,0)))</x:f>
      </x:c>
      <x:c r="J59" s="48" t="str">
        <x:f>IF(L59="","",IF(NOT(ISNUMBER($D$4)),"CHECK OPENING",IF($D$4&lt;0,"CHECK OPENING",IF(COUNTIF($F$11:F59,"CHECK INPUTS")&gt;0,"CHECK INPUTS",$D$4+SUM($F$11:F59)-SUM($G$11:G59)))))</x:f>
      </x:c>
      <x:c r="K59" s="48" t="str">
        <x:f>IF(L59="","",IF(NOT(ISNUMBER($I$4)),"CHECK OPENING",IF(COUNTIF($F$11:F59,"CHECK INPUTS")&gt;0,"CHECK INPUTS",$I$4+SUM($H$11:H59)-SUM($I$11:I59))))</x:f>
      </x:c>
      <x:c r="L59" s="33" t="str">
        <x:f>IF(COUNTA(A59:E59)=0,"",IF(NOT(ISNUMBER(A59)),"CHECK DATE",IF(OR(A59&lt;1,A59&gt;2958465,A59&lt;&gt;INT(A59)),"CHECK DATE",IF(OR(B59="",C59=""),"CHECK REF / DETAILS",IF(COUNTIF($B$11:$B$110,B59)&gt;1,"CHECK DUPLICATE REF",IF(NOT(ISNUMBER(E59)),"CHECK AMOUNT",IF(E59&lt;=0,"CHECK AMOUNT",IF(AND(D59&lt;&gt;"Cash receipt",D59&lt;&gt;"Cash payment",D59&lt;&gt;"Bank receipt",D59&lt;&gt;"Bank payment",D59&lt;&gt;"Cash to bank",D59&lt;&gt;"Bank to cash"),"CHECK MOVEMENT",IF(A59&lt;MAX($A$11:A58),"CHECK DATE ORDER","OK")))))))))</x:f>
      </x:c>
      <x:c r="M59" s="33" t="str">
        <x:f>IF(L59="","",IF(OR(NOT(ISNUMBER(J59)),NOT(ISNUMBER(K59))),"REVIEW INPUTS",IF(J59&lt;0,"CHECK NEGATIVE CASH",IF(K59&lt;0,"REVIEW BANK OVERDRAFT","OK"))))</x:f>
      </x:c>
    </x:row>
    <x:row r="60" ht="26" customHeight="1">
      <x:c r="A60" s="38"/>
      <x:c r="B60" s="40"/>
      <x:c r="C60" s="36"/>
      <x:c r="D60" s="36"/>
      <x:c r="E60" s="46"/>
      <x:c r="F60" s="48" t="str">
        <x:f>IF(L60="","",IF(L60&lt;&gt;"OK","CHECK INPUTS",IF(OR(D60="Cash receipt",D60="Bank to cash"),E60,0)))</x:f>
      </x:c>
      <x:c r="G60" s="48" t="str">
        <x:f>IF(L60="","",IF(L60&lt;&gt;"OK","CHECK INPUTS",IF(OR(D60="Cash payment",D60="Cash to bank"),E60,0)))</x:f>
      </x:c>
      <x:c r="H60" s="48" t="str">
        <x:f>IF(L60="","",IF(L60&lt;&gt;"OK","CHECK INPUTS",IF(OR(D60="Bank receipt",D60="Cash to bank"),E60,0)))</x:f>
      </x:c>
      <x:c r="I60" s="48" t="str">
        <x:f>IF(L60="","",IF(L60&lt;&gt;"OK","CHECK INPUTS",IF(OR(D60="Bank payment",D60="Bank to cash"),E60,0)))</x:f>
      </x:c>
      <x:c r="J60" s="48" t="str">
        <x:f>IF(L60="","",IF(NOT(ISNUMBER($D$4)),"CHECK OPENING",IF($D$4&lt;0,"CHECK OPENING",IF(COUNTIF($F$11:F60,"CHECK INPUTS")&gt;0,"CHECK INPUTS",$D$4+SUM($F$11:F60)-SUM($G$11:G60)))))</x:f>
      </x:c>
      <x:c r="K60" s="48" t="str">
        <x:f>IF(L60="","",IF(NOT(ISNUMBER($I$4)),"CHECK OPENING",IF(COUNTIF($F$11:F60,"CHECK INPUTS")&gt;0,"CHECK INPUTS",$I$4+SUM($H$11:H60)-SUM($I$11:I60))))</x:f>
      </x:c>
      <x:c r="L60" s="33" t="str">
        <x:f>IF(COUNTA(A60:E60)=0,"",IF(NOT(ISNUMBER(A60)),"CHECK DATE",IF(OR(A60&lt;1,A60&gt;2958465,A60&lt;&gt;INT(A60)),"CHECK DATE",IF(OR(B60="",C60=""),"CHECK REF / DETAILS",IF(COUNTIF($B$11:$B$110,B60)&gt;1,"CHECK DUPLICATE REF",IF(NOT(ISNUMBER(E60)),"CHECK AMOUNT",IF(E60&lt;=0,"CHECK AMOUNT",IF(AND(D60&lt;&gt;"Cash receipt",D60&lt;&gt;"Cash payment",D60&lt;&gt;"Bank receipt",D60&lt;&gt;"Bank payment",D60&lt;&gt;"Cash to bank",D60&lt;&gt;"Bank to cash"),"CHECK MOVEMENT",IF(A60&lt;MAX($A$11:A59),"CHECK DATE ORDER","OK")))))))))</x:f>
      </x:c>
      <x:c r="M60" s="33" t="str">
        <x:f>IF(L60="","",IF(OR(NOT(ISNUMBER(J60)),NOT(ISNUMBER(K60))),"REVIEW INPUTS",IF(J60&lt;0,"CHECK NEGATIVE CASH",IF(K60&lt;0,"REVIEW BANK OVERDRAFT","OK"))))</x:f>
      </x:c>
    </x:row>
    <x:row r="61" ht="26" customHeight="1">
      <x:c r="A61" s="38"/>
      <x:c r="B61" s="40"/>
      <x:c r="C61" s="36"/>
      <x:c r="D61" s="36"/>
      <x:c r="E61" s="46"/>
      <x:c r="F61" s="48" t="str">
        <x:f>IF(L61="","",IF(L61&lt;&gt;"OK","CHECK INPUTS",IF(OR(D61="Cash receipt",D61="Bank to cash"),E61,0)))</x:f>
      </x:c>
      <x:c r="G61" s="48" t="str">
        <x:f>IF(L61="","",IF(L61&lt;&gt;"OK","CHECK INPUTS",IF(OR(D61="Cash payment",D61="Cash to bank"),E61,0)))</x:f>
      </x:c>
      <x:c r="H61" s="48" t="str">
        <x:f>IF(L61="","",IF(L61&lt;&gt;"OK","CHECK INPUTS",IF(OR(D61="Bank receipt",D61="Cash to bank"),E61,0)))</x:f>
      </x:c>
      <x:c r="I61" s="48" t="str">
        <x:f>IF(L61="","",IF(L61&lt;&gt;"OK","CHECK INPUTS",IF(OR(D61="Bank payment",D61="Bank to cash"),E61,0)))</x:f>
      </x:c>
      <x:c r="J61" s="48" t="str">
        <x:f>IF(L61="","",IF(NOT(ISNUMBER($D$4)),"CHECK OPENING",IF($D$4&lt;0,"CHECK OPENING",IF(COUNTIF($F$11:F61,"CHECK INPUTS")&gt;0,"CHECK INPUTS",$D$4+SUM($F$11:F61)-SUM($G$11:G61)))))</x:f>
      </x:c>
      <x:c r="K61" s="48" t="str">
        <x:f>IF(L61="","",IF(NOT(ISNUMBER($I$4)),"CHECK OPENING",IF(COUNTIF($F$11:F61,"CHECK INPUTS")&gt;0,"CHECK INPUTS",$I$4+SUM($H$11:H61)-SUM($I$11:I61))))</x:f>
      </x:c>
      <x:c r="L61" s="33" t="str">
        <x:f>IF(COUNTA(A61:E61)=0,"",IF(NOT(ISNUMBER(A61)),"CHECK DATE",IF(OR(A61&lt;1,A61&gt;2958465,A61&lt;&gt;INT(A61)),"CHECK DATE",IF(OR(B61="",C61=""),"CHECK REF / DETAILS",IF(COUNTIF($B$11:$B$110,B61)&gt;1,"CHECK DUPLICATE REF",IF(NOT(ISNUMBER(E61)),"CHECK AMOUNT",IF(E61&lt;=0,"CHECK AMOUNT",IF(AND(D61&lt;&gt;"Cash receipt",D61&lt;&gt;"Cash payment",D61&lt;&gt;"Bank receipt",D61&lt;&gt;"Bank payment",D61&lt;&gt;"Cash to bank",D61&lt;&gt;"Bank to cash"),"CHECK MOVEMENT",IF(A61&lt;MAX($A$11:A60),"CHECK DATE ORDER","OK")))))))))</x:f>
      </x:c>
      <x:c r="M61" s="33" t="str">
        <x:f>IF(L61="","",IF(OR(NOT(ISNUMBER(J61)),NOT(ISNUMBER(K61))),"REVIEW INPUTS",IF(J61&lt;0,"CHECK NEGATIVE CASH",IF(K61&lt;0,"REVIEW BANK OVERDRAFT","OK"))))</x:f>
      </x:c>
    </x:row>
    <x:row r="62" ht="26" customHeight="1">
      <x:c r="A62" s="38"/>
      <x:c r="B62" s="40"/>
      <x:c r="C62" s="36"/>
      <x:c r="D62" s="36"/>
      <x:c r="E62" s="46"/>
      <x:c r="F62" s="48" t="str">
        <x:f>IF(L62="","",IF(L62&lt;&gt;"OK","CHECK INPUTS",IF(OR(D62="Cash receipt",D62="Bank to cash"),E62,0)))</x:f>
      </x:c>
      <x:c r="G62" s="48" t="str">
        <x:f>IF(L62="","",IF(L62&lt;&gt;"OK","CHECK INPUTS",IF(OR(D62="Cash payment",D62="Cash to bank"),E62,0)))</x:f>
      </x:c>
      <x:c r="H62" s="48" t="str">
        <x:f>IF(L62="","",IF(L62&lt;&gt;"OK","CHECK INPUTS",IF(OR(D62="Bank receipt",D62="Cash to bank"),E62,0)))</x:f>
      </x:c>
      <x:c r="I62" s="48" t="str">
        <x:f>IF(L62="","",IF(L62&lt;&gt;"OK","CHECK INPUTS",IF(OR(D62="Bank payment",D62="Bank to cash"),E62,0)))</x:f>
      </x:c>
      <x:c r="J62" s="48" t="str">
        <x:f>IF(L62="","",IF(NOT(ISNUMBER($D$4)),"CHECK OPENING",IF($D$4&lt;0,"CHECK OPENING",IF(COUNTIF($F$11:F62,"CHECK INPUTS")&gt;0,"CHECK INPUTS",$D$4+SUM($F$11:F62)-SUM($G$11:G62)))))</x:f>
      </x:c>
      <x:c r="K62" s="48" t="str">
        <x:f>IF(L62="","",IF(NOT(ISNUMBER($I$4)),"CHECK OPENING",IF(COUNTIF($F$11:F62,"CHECK INPUTS")&gt;0,"CHECK INPUTS",$I$4+SUM($H$11:H62)-SUM($I$11:I62))))</x:f>
      </x:c>
      <x:c r="L62" s="33" t="str">
        <x:f>IF(COUNTA(A62:E62)=0,"",IF(NOT(ISNUMBER(A62)),"CHECK DATE",IF(OR(A62&lt;1,A62&gt;2958465,A62&lt;&gt;INT(A62)),"CHECK DATE",IF(OR(B62="",C62=""),"CHECK REF / DETAILS",IF(COUNTIF($B$11:$B$110,B62)&gt;1,"CHECK DUPLICATE REF",IF(NOT(ISNUMBER(E62)),"CHECK AMOUNT",IF(E62&lt;=0,"CHECK AMOUNT",IF(AND(D62&lt;&gt;"Cash receipt",D62&lt;&gt;"Cash payment",D62&lt;&gt;"Bank receipt",D62&lt;&gt;"Bank payment",D62&lt;&gt;"Cash to bank",D62&lt;&gt;"Bank to cash"),"CHECK MOVEMENT",IF(A62&lt;MAX($A$11:A61),"CHECK DATE ORDER","OK")))))))))</x:f>
      </x:c>
      <x:c r="M62" s="33" t="str">
        <x:f>IF(L62="","",IF(OR(NOT(ISNUMBER(J62)),NOT(ISNUMBER(K62))),"REVIEW INPUTS",IF(J62&lt;0,"CHECK NEGATIVE CASH",IF(K62&lt;0,"REVIEW BANK OVERDRAFT","OK"))))</x:f>
      </x:c>
    </x:row>
    <x:row r="63" ht="26" customHeight="1">
      <x:c r="A63" s="38"/>
      <x:c r="B63" s="40"/>
      <x:c r="C63" s="36"/>
      <x:c r="D63" s="36"/>
      <x:c r="E63" s="46"/>
      <x:c r="F63" s="48" t="str">
        <x:f>IF(L63="","",IF(L63&lt;&gt;"OK","CHECK INPUTS",IF(OR(D63="Cash receipt",D63="Bank to cash"),E63,0)))</x:f>
      </x:c>
      <x:c r="G63" s="48" t="str">
        <x:f>IF(L63="","",IF(L63&lt;&gt;"OK","CHECK INPUTS",IF(OR(D63="Cash payment",D63="Cash to bank"),E63,0)))</x:f>
      </x:c>
      <x:c r="H63" s="48" t="str">
        <x:f>IF(L63="","",IF(L63&lt;&gt;"OK","CHECK INPUTS",IF(OR(D63="Bank receipt",D63="Cash to bank"),E63,0)))</x:f>
      </x:c>
      <x:c r="I63" s="48" t="str">
        <x:f>IF(L63="","",IF(L63&lt;&gt;"OK","CHECK INPUTS",IF(OR(D63="Bank payment",D63="Bank to cash"),E63,0)))</x:f>
      </x:c>
      <x:c r="J63" s="48" t="str">
        <x:f>IF(L63="","",IF(NOT(ISNUMBER($D$4)),"CHECK OPENING",IF($D$4&lt;0,"CHECK OPENING",IF(COUNTIF($F$11:F63,"CHECK INPUTS")&gt;0,"CHECK INPUTS",$D$4+SUM($F$11:F63)-SUM($G$11:G63)))))</x:f>
      </x:c>
      <x:c r="K63" s="48" t="str">
        <x:f>IF(L63="","",IF(NOT(ISNUMBER($I$4)),"CHECK OPENING",IF(COUNTIF($F$11:F63,"CHECK INPUTS")&gt;0,"CHECK INPUTS",$I$4+SUM($H$11:H63)-SUM($I$11:I63))))</x:f>
      </x:c>
      <x:c r="L63" s="33" t="str">
        <x:f>IF(COUNTA(A63:E63)=0,"",IF(NOT(ISNUMBER(A63)),"CHECK DATE",IF(OR(A63&lt;1,A63&gt;2958465,A63&lt;&gt;INT(A63)),"CHECK DATE",IF(OR(B63="",C63=""),"CHECK REF / DETAILS",IF(COUNTIF($B$11:$B$110,B63)&gt;1,"CHECK DUPLICATE REF",IF(NOT(ISNUMBER(E63)),"CHECK AMOUNT",IF(E63&lt;=0,"CHECK AMOUNT",IF(AND(D63&lt;&gt;"Cash receipt",D63&lt;&gt;"Cash payment",D63&lt;&gt;"Bank receipt",D63&lt;&gt;"Bank payment",D63&lt;&gt;"Cash to bank",D63&lt;&gt;"Bank to cash"),"CHECK MOVEMENT",IF(A63&lt;MAX($A$11:A62),"CHECK DATE ORDER","OK")))))))))</x:f>
      </x:c>
      <x:c r="M63" s="33" t="str">
        <x:f>IF(L63="","",IF(OR(NOT(ISNUMBER(J63)),NOT(ISNUMBER(K63))),"REVIEW INPUTS",IF(J63&lt;0,"CHECK NEGATIVE CASH",IF(K63&lt;0,"REVIEW BANK OVERDRAFT","OK"))))</x:f>
      </x:c>
    </x:row>
    <x:row r="64" ht="26" customHeight="1">
      <x:c r="A64" s="38"/>
      <x:c r="B64" s="40"/>
      <x:c r="C64" s="36"/>
      <x:c r="D64" s="36"/>
      <x:c r="E64" s="46"/>
      <x:c r="F64" s="48" t="str">
        <x:f>IF(L64="","",IF(L64&lt;&gt;"OK","CHECK INPUTS",IF(OR(D64="Cash receipt",D64="Bank to cash"),E64,0)))</x:f>
      </x:c>
      <x:c r="G64" s="48" t="str">
        <x:f>IF(L64="","",IF(L64&lt;&gt;"OK","CHECK INPUTS",IF(OR(D64="Cash payment",D64="Cash to bank"),E64,0)))</x:f>
      </x:c>
      <x:c r="H64" s="48" t="str">
        <x:f>IF(L64="","",IF(L64&lt;&gt;"OK","CHECK INPUTS",IF(OR(D64="Bank receipt",D64="Cash to bank"),E64,0)))</x:f>
      </x:c>
      <x:c r="I64" s="48" t="str">
        <x:f>IF(L64="","",IF(L64&lt;&gt;"OK","CHECK INPUTS",IF(OR(D64="Bank payment",D64="Bank to cash"),E64,0)))</x:f>
      </x:c>
      <x:c r="J64" s="48" t="str">
        <x:f>IF(L64="","",IF(NOT(ISNUMBER($D$4)),"CHECK OPENING",IF($D$4&lt;0,"CHECK OPENING",IF(COUNTIF($F$11:F64,"CHECK INPUTS")&gt;0,"CHECK INPUTS",$D$4+SUM($F$11:F64)-SUM($G$11:G64)))))</x:f>
      </x:c>
      <x:c r="K64" s="48" t="str">
        <x:f>IF(L64="","",IF(NOT(ISNUMBER($I$4)),"CHECK OPENING",IF(COUNTIF($F$11:F64,"CHECK INPUTS")&gt;0,"CHECK INPUTS",$I$4+SUM($H$11:H64)-SUM($I$11:I64))))</x:f>
      </x:c>
      <x:c r="L64" s="33" t="str">
        <x:f>IF(COUNTA(A64:E64)=0,"",IF(NOT(ISNUMBER(A64)),"CHECK DATE",IF(OR(A64&lt;1,A64&gt;2958465,A64&lt;&gt;INT(A64)),"CHECK DATE",IF(OR(B64="",C64=""),"CHECK REF / DETAILS",IF(COUNTIF($B$11:$B$110,B64)&gt;1,"CHECK DUPLICATE REF",IF(NOT(ISNUMBER(E64)),"CHECK AMOUNT",IF(E64&lt;=0,"CHECK AMOUNT",IF(AND(D64&lt;&gt;"Cash receipt",D64&lt;&gt;"Cash payment",D64&lt;&gt;"Bank receipt",D64&lt;&gt;"Bank payment",D64&lt;&gt;"Cash to bank",D64&lt;&gt;"Bank to cash"),"CHECK MOVEMENT",IF(A64&lt;MAX($A$11:A63),"CHECK DATE ORDER","OK")))))))))</x:f>
      </x:c>
      <x:c r="M64" s="33" t="str">
        <x:f>IF(L64="","",IF(OR(NOT(ISNUMBER(J64)),NOT(ISNUMBER(K64))),"REVIEW INPUTS",IF(J64&lt;0,"CHECK NEGATIVE CASH",IF(K64&lt;0,"REVIEW BANK OVERDRAFT","OK"))))</x:f>
      </x:c>
    </x:row>
    <x:row r="65" ht="26" customHeight="1">
      <x:c r="A65" s="38"/>
      <x:c r="B65" s="40"/>
      <x:c r="C65" s="36"/>
      <x:c r="D65" s="36"/>
      <x:c r="E65" s="46"/>
      <x:c r="F65" s="48" t="str">
        <x:f>IF(L65="","",IF(L65&lt;&gt;"OK","CHECK INPUTS",IF(OR(D65="Cash receipt",D65="Bank to cash"),E65,0)))</x:f>
      </x:c>
      <x:c r="G65" s="48" t="str">
        <x:f>IF(L65="","",IF(L65&lt;&gt;"OK","CHECK INPUTS",IF(OR(D65="Cash payment",D65="Cash to bank"),E65,0)))</x:f>
      </x:c>
      <x:c r="H65" s="48" t="str">
        <x:f>IF(L65="","",IF(L65&lt;&gt;"OK","CHECK INPUTS",IF(OR(D65="Bank receipt",D65="Cash to bank"),E65,0)))</x:f>
      </x:c>
      <x:c r="I65" s="48" t="str">
        <x:f>IF(L65="","",IF(L65&lt;&gt;"OK","CHECK INPUTS",IF(OR(D65="Bank payment",D65="Bank to cash"),E65,0)))</x:f>
      </x:c>
      <x:c r="J65" s="48" t="str">
        <x:f>IF(L65="","",IF(NOT(ISNUMBER($D$4)),"CHECK OPENING",IF($D$4&lt;0,"CHECK OPENING",IF(COUNTIF($F$11:F65,"CHECK INPUTS")&gt;0,"CHECK INPUTS",$D$4+SUM($F$11:F65)-SUM($G$11:G65)))))</x:f>
      </x:c>
      <x:c r="K65" s="48" t="str">
        <x:f>IF(L65="","",IF(NOT(ISNUMBER($I$4)),"CHECK OPENING",IF(COUNTIF($F$11:F65,"CHECK INPUTS")&gt;0,"CHECK INPUTS",$I$4+SUM($H$11:H65)-SUM($I$11:I65))))</x:f>
      </x:c>
      <x:c r="L65" s="33" t="str">
        <x:f>IF(COUNTA(A65:E65)=0,"",IF(NOT(ISNUMBER(A65)),"CHECK DATE",IF(OR(A65&lt;1,A65&gt;2958465,A65&lt;&gt;INT(A65)),"CHECK DATE",IF(OR(B65="",C65=""),"CHECK REF / DETAILS",IF(COUNTIF($B$11:$B$110,B65)&gt;1,"CHECK DUPLICATE REF",IF(NOT(ISNUMBER(E65)),"CHECK AMOUNT",IF(E65&lt;=0,"CHECK AMOUNT",IF(AND(D65&lt;&gt;"Cash receipt",D65&lt;&gt;"Cash payment",D65&lt;&gt;"Bank receipt",D65&lt;&gt;"Bank payment",D65&lt;&gt;"Cash to bank",D65&lt;&gt;"Bank to cash"),"CHECK MOVEMENT",IF(A65&lt;MAX($A$11:A64),"CHECK DATE ORDER","OK")))))))))</x:f>
      </x:c>
      <x:c r="M65" s="33" t="str">
        <x:f>IF(L65="","",IF(OR(NOT(ISNUMBER(J65)),NOT(ISNUMBER(K65))),"REVIEW INPUTS",IF(J65&lt;0,"CHECK NEGATIVE CASH",IF(K65&lt;0,"REVIEW BANK OVERDRAFT","OK"))))</x:f>
      </x:c>
    </x:row>
    <x:row r="66" ht="26" customHeight="1">
      <x:c r="A66" s="38"/>
      <x:c r="B66" s="40"/>
      <x:c r="C66" s="36"/>
      <x:c r="D66" s="36"/>
      <x:c r="E66" s="46"/>
      <x:c r="F66" s="48" t="str">
        <x:f>IF(L66="","",IF(L66&lt;&gt;"OK","CHECK INPUTS",IF(OR(D66="Cash receipt",D66="Bank to cash"),E66,0)))</x:f>
      </x:c>
      <x:c r="G66" s="48" t="str">
        <x:f>IF(L66="","",IF(L66&lt;&gt;"OK","CHECK INPUTS",IF(OR(D66="Cash payment",D66="Cash to bank"),E66,0)))</x:f>
      </x:c>
      <x:c r="H66" s="48" t="str">
        <x:f>IF(L66="","",IF(L66&lt;&gt;"OK","CHECK INPUTS",IF(OR(D66="Bank receipt",D66="Cash to bank"),E66,0)))</x:f>
      </x:c>
      <x:c r="I66" s="48" t="str">
        <x:f>IF(L66="","",IF(L66&lt;&gt;"OK","CHECK INPUTS",IF(OR(D66="Bank payment",D66="Bank to cash"),E66,0)))</x:f>
      </x:c>
      <x:c r="J66" s="48" t="str">
        <x:f>IF(L66="","",IF(NOT(ISNUMBER($D$4)),"CHECK OPENING",IF($D$4&lt;0,"CHECK OPENING",IF(COUNTIF($F$11:F66,"CHECK INPUTS")&gt;0,"CHECK INPUTS",$D$4+SUM($F$11:F66)-SUM($G$11:G66)))))</x:f>
      </x:c>
      <x:c r="K66" s="48" t="str">
        <x:f>IF(L66="","",IF(NOT(ISNUMBER($I$4)),"CHECK OPENING",IF(COUNTIF($F$11:F66,"CHECK INPUTS")&gt;0,"CHECK INPUTS",$I$4+SUM($H$11:H66)-SUM($I$11:I66))))</x:f>
      </x:c>
      <x:c r="L66" s="33" t="str">
        <x:f>IF(COUNTA(A66:E66)=0,"",IF(NOT(ISNUMBER(A66)),"CHECK DATE",IF(OR(A66&lt;1,A66&gt;2958465,A66&lt;&gt;INT(A66)),"CHECK DATE",IF(OR(B66="",C66=""),"CHECK REF / DETAILS",IF(COUNTIF($B$11:$B$110,B66)&gt;1,"CHECK DUPLICATE REF",IF(NOT(ISNUMBER(E66)),"CHECK AMOUNT",IF(E66&lt;=0,"CHECK AMOUNT",IF(AND(D66&lt;&gt;"Cash receipt",D66&lt;&gt;"Cash payment",D66&lt;&gt;"Bank receipt",D66&lt;&gt;"Bank payment",D66&lt;&gt;"Cash to bank",D66&lt;&gt;"Bank to cash"),"CHECK MOVEMENT",IF(A66&lt;MAX($A$11:A65),"CHECK DATE ORDER","OK")))))))))</x:f>
      </x:c>
      <x:c r="M66" s="33" t="str">
        <x:f>IF(L66="","",IF(OR(NOT(ISNUMBER(J66)),NOT(ISNUMBER(K66))),"REVIEW INPUTS",IF(J66&lt;0,"CHECK NEGATIVE CASH",IF(K66&lt;0,"REVIEW BANK OVERDRAFT","OK"))))</x:f>
      </x:c>
    </x:row>
    <x:row r="67" ht="26" customHeight="1">
      <x:c r="A67" s="38"/>
      <x:c r="B67" s="40"/>
      <x:c r="C67" s="36"/>
      <x:c r="D67" s="36"/>
      <x:c r="E67" s="46"/>
      <x:c r="F67" s="48" t="str">
        <x:f>IF(L67="","",IF(L67&lt;&gt;"OK","CHECK INPUTS",IF(OR(D67="Cash receipt",D67="Bank to cash"),E67,0)))</x:f>
      </x:c>
      <x:c r="G67" s="48" t="str">
        <x:f>IF(L67="","",IF(L67&lt;&gt;"OK","CHECK INPUTS",IF(OR(D67="Cash payment",D67="Cash to bank"),E67,0)))</x:f>
      </x:c>
      <x:c r="H67" s="48" t="str">
        <x:f>IF(L67="","",IF(L67&lt;&gt;"OK","CHECK INPUTS",IF(OR(D67="Bank receipt",D67="Cash to bank"),E67,0)))</x:f>
      </x:c>
      <x:c r="I67" s="48" t="str">
        <x:f>IF(L67="","",IF(L67&lt;&gt;"OK","CHECK INPUTS",IF(OR(D67="Bank payment",D67="Bank to cash"),E67,0)))</x:f>
      </x:c>
      <x:c r="J67" s="48" t="str">
        <x:f>IF(L67="","",IF(NOT(ISNUMBER($D$4)),"CHECK OPENING",IF($D$4&lt;0,"CHECK OPENING",IF(COUNTIF($F$11:F67,"CHECK INPUTS")&gt;0,"CHECK INPUTS",$D$4+SUM($F$11:F67)-SUM($G$11:G67)))))</x:f>
      </x:c>
      <x:c r="K67" s="48" t="str">
        <x:f>IF(L67="","",IF(NOT(ISNUMBER($I$4)),"CHECK OPENING",IF(COUNTIF($F$11:F67,"CHECK INPUTS")&gt;0,"CHECK INPUTS",$I$4+SUM($H$11:H67)-SUM($I$11:I67))))</x:f>
      </x:c>
      <x:c r="L67" s="33" t="str">
        <x:f>IF(COUNTA(A67:E67)=0,"",IF(NOT(ISNUMBER(A67)),"CHECK DATE",IF(OR(A67&lt;1,A67&gt;2958465,A67&lt;&gt;INT(A67)),"CHECK DATE",IF(OR(B67="",C67=""),"CHECK REF / DETAILS",IF(COUNTIF($B$11:$B$110,B67)&gt;1,"CHECK DUPLICATE REF",IF(NOT(ISNUMBER(E67)),"CHECK AMOUNT",IF(E67&lt;=0,"CHECK AMOUNT",IF(AND(D67&lt;&gt;"Cash receipt",D67&lt;&gt;"Cash payment",D67&lt;&gt;"Bank receipt",D67&lt;&gt;"Bank payment",D67&lt;&gt;"Cash to bank",D67&lt;&gt;"Bank to cash"),"CHECK MOVEMENT",IF(A67&lt;MAX($A$11:A66),"CHECK DATE ORDER","OK")))))))))</x:f>
      </x:c>
      <x:c r="M67" s="33" t="str">
        <x:f>IF(L67="","",IF(OR(NOT(ISNUMBER(J67)),NOT(ISNUMBER(K67))),"REVIEW INPUTS",IF(J67&lt;0,"CHECK NEGATIVE CASH",IF(K67&lt;0,"REVIEW BANK OVERDRAFT","OK"))))</x:f>
      </x:c>
    </x:row>
    <x:row r="68" ht="26" customHeight="1">
      <x:c r="A68" s="38"/>
      <x:c r="B68" s="40"/>
      <x:c r="C68" s="36"/>
      <x:c r="D68" s="36"/>
      <x:c r="E68" s="46"/>
      <x:c r="F68" s="48" t="str">
        <x:f>IF(L68="","",IF(L68&lt;&gt;"OK","CHECK INPUTS",IF(OR(D68="Cash receipt",D68="Bank to cash"),E68,0)))</x:f>
      </x:c>
      <x:c r="G68" s="48" t="str">
        <x:f>IF(L68="","",IF(L68&lt;&gt;"OK","CHECK INPUTS",IF(OR(D68="Cash payment",D68="Cash to bank"),E68,0)))</x:f>
      </x:c>
      <x:c r="H68" s="48" t="str">
        <x:f>IF(L68="","",IF(L68&lt;&gt;"OK","CHECK INPUTS",IF(OR(D68="Bank receipt",D68="Cash to bank"),E68,0)))</x:f>
      </x:c>
      <x:c r="I68" s="48" t="str">
        <x:f>IF(L68="","",IF(L68&lt;&gt;"OK","CHECK INPUTS",IF(OR(D68="Bank payment",D68="Bank to cash"),E68,0)))</x:f>
      </x:c>
      <x:c r="J68" s="48" t="str">
        <x:f>IF(L68="","",IF(NOT(ISNUMBER($D$4)),"CHECK OPENING",IF($D$4&lt;0,"CHECK OPENING",IF(COUNTIF($F$11:F68,"CHECK INPUTS")&gt;0,"CHECK INPUTS",$D$4+SUM($F$11:F68)-SUM($G$11:G68)))))</x:f>
      </x:c>
      <x:c r="K68" s="48" t="str">
        <x:f>IF(L68="","",IF(NOT(ISNUMBER($I$4)),"CHECK OPENING",IF(COUNTIF($F$11:F68,"CHECK INPUTS")&gt;0,"CHECK INPUTS",$I$4+SUM($H$11:H68)-SUM($I$11:I68))))</x:f>
      </x:c>
      <x:c r="L68" s="33" t="str">
        <x:f>IF(COUNTA(A68:E68)=0,"",IF(NOT(ISNUMBER(A68)),"CHECK DATE",IF(OR(A68&lt;1,A68&gt;2958465,A68&lt;&gt;INT(A68)),"CHECK DATE",IF(OR(B68="",C68=""),"CHECK REF / DETAILS",IF(COUNTIF($B$11:$B$110,B68)&gt;1,"CHECK DUPLICATE REF",IF(NOT(ISNUMBER(E68)),"CHECK AMOUNT",IF(E68&lt;=0,"CHECK AMOUNT",IF(AND(D68&lt;&gt;"Cash receipt",D68&lt;&gt;"Cash payment",D68&lt;&gt;"Bank receipt",D68&lt;&gt;"Bank payment",D68&lt;&gt;"Cash to bank",D68&lt;&gt;"Bank to cash"),"CHECK MOVEMENT",IF(A68&lt;MAX($A$11:A67),"CHECK DATE ORDER","OK")))))))))</x:f>
      </x:c>
      <x:c r="M68" s="33" t="str">
        <x:f>IF(L68="","",IF(OR(NOT(ISNUMBER(J68)),NOT(ISNUMBER(K68))),"REVIEW INPUTS",IF(J68&lt;0,"CHECK NEGATIVE CASH",IF(K68&lt;0,"REVIEW BANK OVERDRAFT","OK"))))</x:f>
      </x:c>
    </x:row>
    <x:row r="69" ht="26" customHeight="1">
      <x:c r="A69" s="38"/>
      <x:c r="B69" s="40"/>
      <x:c r="C69" s="36"/>
      <x:c r="D69" s="36"/>
      <x:c r="E69" s="46"/>
      <x:c r="F69" s="48" t="str">
        <x:f>IF(L69="","",IF(L69&lt;&gt;"OK","CHECK INPUTS",IF(OR(D69="Cash receipt",D69="Bank to cash"),E69,0)))</x:f>
      </x:c>
      <x:c r="G69" s="48" t="str">
        <x:f>IF(L69="","",IF(L69&lt;&gt;"OK","CHECK INPUTS",IF(OR(D69="Cash payment",D69="Cash to bank"),E69,0)))</x:f>
      </x:c>
      <x:c r="H69" s="48" t="str">
        <x:f>IF(L69="","",IF(L69&lt;&gt;"OK","CHECK INPUTS",IF(OR(D69="Bank receipt",D69="Cash to bank"),E69,0)))</x:f>
      </x:c>
      <x:c r="I69" s="48" t="str">
        <x:f>IF(L69="","",IF(L69&lt;&gt;"OK","CHECK INPUTS",IF(OR(D69="Bank payment",D69="Bank to cash"),E69,0)))</x:f>
      </x:c>
      <x:c r="J69" s="48" t="str">
        <x:f>IF(L69="","",IF(NOT(ISNUMBER($D$4)),"CHECK OPENING",IF($D$4&lt;0,"CHECK OPENING",IF(COUNTIF($F$11:F69,"CHECK INPUTS")&gt;0,"CHECK INPUTS",$D$4+SUM($F$11:F69)-SUM($G$11:G69)))))</x:f>
      </x:c>
      <x:c r="K69" s="48" t="str">
        <x:f>IF(L69="","",IF(NOT(ISNUMBER($I$4)),"CHECK OPENING",IF(COUNTIF($F$11:F69,"CHECK INPUTS")&gt;0,"CHECK INPUTS",$I$4+SUM($H$11:H69)-SUM($I$11:I69))))</x:f>
      </x:c>
      <x:c r="L69" s="33" t="str">
        <x:f>IF(COUNTA(A69:E69)=0,"",IF(NOT(ISNUMBER(A69)),"CHECK DATE",IF(OR(A69&lt;1,A69&gt;2958465,A69&lt;&gt;INT(A69)),"CHECK DATE",IF(OR(B69="",C69=""),"CHECK REF / DETAILS",IF(COUNTIF($B$11:$B$110,B69)&gt;1,"CHECK DUPLICATE REF",IF(NOT(ISNUMBER(E69)),"CHECK AMOUNT",IF(E69&lt;=0,"CHECK AMOUNT",IF(AND(D69&lt;&gt;"Cash receipt",D69&lt;&gt;"Cash payment",D69&lt;&gt;"Bank receipt",D69&lt;&gt;"Bank payment",D69&lt;&gt;"Cash to bank",D69&lt;&gt;"Bank to cash"),"CHECK MOVEMENT",IF(A69&lt;MAX($A$11:A68),"CHECK DATE ORDER","OK")))))))))</x:f>
      </x:c>
      <x:c r="M69" s="33" t="str">
        <x:f>IF(L69="","",IF(OR(NOT(ISNUMBER(J69)),NOT(ISNUMBER(K69))),"REVIEW INPUTS",IF(J69&lt;0,"CHECK NEGATIVE CASH",IF(K69&lt;0,"REVIEW BANK OVERDRAFT","OK"))))</x:f>
      </x:c>
    </x:row>
    <x:row r="70" ht="26" customHeight="1">
      <x:c r="A70" s="38"/>
      <x:c r="B70" s="40"/>
      <x:c r="C70" s="36"/>
      <x:c r="D70" s="36"/>
      <x:c r="E70" s="46"/>
      <x:c r="F70" s="48" t="str">
        <x:f>IF(L70="","",IF(L70&lt;&gt;"OK","CHECK INPUTS",IF(OR(D70="Cash receipt",D70="Bank to cash"),E70,0)))</x:f>
      </x:c>
      <x:c r="G70" s="48" t="str">
        <x:f>IF(L70="","",IF(L70&lt;&gt;"OK","CHECK INPUTS",IF(OR(D70="Cash payment",D70="Cash to bank"),E70,0)))</x:f>
      </x:c>
      <x:c r="H70" s="48" t="str">
        <x:f>IF(L70="","",IF(L70&lt;&gt;"OK","CHECK INPUTS",IF(OR(D70="Bank receipt",D70="Cash to bank"),E70,0)))</x:f>
      </x:c>
      <x:c r="I70" s="48" t="str">
        <x:f>IF(L70="","",IF(L70&lt;&gt;"OK","CHECK INPUTS",IF(OR(D70="Bank payment",D70="Bank to cash"),E70,0)))</x:f>
      </x:c>
      <x:c r="J70" s="48" t="str">
        <x:f>IF(L70="","",IF(NOT(ISNUMBER($D$4)),"CHECK OPENING",IF($D$4&lt;0,"CHECK OPENING",IF(COUNTIF($F$11:F70,"CHECK INPUTS")&gt;0,"CHECK INPUTS",$D$4+SUM($F$11:F70)-SUM($G$11:G70)))))</x:f>
      </x:c>
      <x:c r="K70" s="48" t="str">
        <x:f>IF(L70="","",IF(NOT(ISNUMBER($I$4)),"CHECK OPENING",IF(COUNTIF($F$11:F70,"CHECK INPUTS")&gt;0,"CHECK INPUTS",$I$4+SUM($H$11:H70)-SUM($I$11:I70))))</x:f>
      </x:c>
      <x:c r="L70" s="33" t="str">
        <x:f>IF(COUNTA(A70:E70)=0,"",IF(NOT(ISNUMBER(A70)),"CHECK DATE",IF(OR(A70&lt;1,A70&gt;2958465,A70&lt;&gt;INT(A70)),"CHECK DATE",IF(OR(B70="",C70=""),"CHECK REF / DETAILS",IF(COUNTIF($B$11:$B$110,B70)&gt;1,"CHECK DUPLICATE REF",IF(NOT(ISNUMBER(E70)),"CHECK AMOUNT",IF(E70&lt;=0,"CHECK AMOUNT",IF(AND(D70&lt;&gt;"Cash receipt",D70&lt;&gt;"Cash payment",D70&lt;&gt;"Bank receipt",D70&lt;&gt;"Bank payment",D70&lt;&gt;"Cash to bank",D70&lt;&gt;"Bank to cash"),"CHECK MOVEMENT",IF(A70&lt;MAX($A$11:A69),"CHECK DATE ORDER","OK")))))))))</x:f>
      </x:c>
      <x:c r="M70" s="33" t="str">
        <x:f>IF(L70="","",IF(OR(NOT(ISNUMBER(J70)),NOT(ISNUMBER(K70))),"REVIEW INPUTS",IF(J70&lt;0,"CHECK NEGATIVE CASH",IF(K70&lt;0,"REVIEW BANK OVERDRAFT","OK"))))</x:f>
      </x:c>
    </x:row>
    <x:row r="71" ht="26" customHeight="1">
      <x:c r="A71" s="38"/>
      <x:c r="B71" s="40"/>
      <x:c r="C71" s="36"/>
      <x:c r="D71" s="36"/>
      <x:c r="E71" s="46"/>
      <x:c r="F71" s="48" t="str">
        <x:f>IF(L71="","",IF(L71&lt;&gt;"OK","CHECK INPUTS",IF(OR(D71="Cash receipt",D71="Bank to cash"),E71,0)))</x:f>
      </x:c>
      <x:c r="G71" s="48" t="str">
        <x:f>IF(L71="","",IF(L71&lt;&gt;"OK","CHECK INPUTS",IF(OR(D71="Cash payment",D71="Cash to bank"),E71,0)))</x:f>
      </x:c>
      <x:c r="H71" s="48" t="str">
        <x:f>IF(L71="","",IF(L71&lt;&gt;"OK","CHECK INPUTS",IF(OR(D71="Bank receipt",D71="Cash to bank"),E71,0)))</x:f>
      </x:c>
      <x:c r="I71" s="48" t="str">
        <x:f>IF(L71="","",IF(L71&lt;&gt;"OK","CHECK INPUTS",IF(OR(D71="Bank payment",D71="Bank to cash"),E71,0)))</x:f>
      </x:c>
      <x:c r="J71" s="48" t="str">
        <x:f>IF(L71="","",IF(NOT(ISNUMBER($D$4)),"CHECK OPENING",IF($D$4&lt;0,"CHECK OPENING",IF(COUNTIF($F$11:F71,"CHECK INPUTS")&gt;0,"CHECK INPUTS",$D$4+SUM($F$11:F71)-SUM($G$11:G71)))))</x:f>
      </x:c>
      <x:c r="K71" s="48" t="str">
        <x:f>IF(L71="","",IF(NOT(ISNUMBER($I$4)),"CHECK OPENING",IF(COUNTIF($F$11:F71,"CHECK INPUTS")&gt;0,"CHECK INPUTS",$I$4+SUM($H$11:H71)-SUM($I$11:I71))))</x:f>
      </x:c>
      <x:c r="L71" s="33" t="str">
        <x:f>IF(COUNTA(A71:E71)=0,"",IF(NOT(ISNUMBER(A71)),"CHECK DATE",IF(OR(A71&lt;1,A71&gt;2958465,A71&lt;&gt;INT(A71)),"CHECK DATE",IF(OR(B71="",C71=""),"CHECK REF / DETAILS",IF(COUNTIF($B$11:$B$110,B71)&gt;1,"CHECK DUPLICATE REF",IF(NOT(ISNUMBER(E71)),"CHECK AMOUNT",IF(E71&lt;=0,"CHECK AMOUNT",IF(AND(D71&lt;&gt;"Cash receipt",D71&lt;&gt;"Cash payment",D71&lt;&gt;"Bank receipt",D71&lt;&gt;"Bank payment",D71&lt;&gt;"Cash to bank",D71&lt;&gt;"Bank to cash"),"CHECK MOVEMENT",IF(A71&lt;MAX($A$11:A70),"CHECK DATE ORDER","OK")))))))))</x:f>
      </x:c>
      <x:c r="M71" s="33" t="str">
        <x:f>IF(L71="","",IF(OR(NOT(ISNUMBER(J71)),NOT(ISNUMBER(K71))),"REVIEW INPUTS",IF(J71&lt;0,"CHECK NEGATIVE CASH",IF(K71&lt;0,"REVIEW BANK OVERDRAFT","OK"))))</x:f>
      </x:c>
    </x:row>
    <x:row r="72" ht="26" customHeight="1">
      <x:c r="A72" s="38"/>
      <x:c r="B72" s="40"/>
      <x:c r="C72" s="36"/>
      <x:c r="D72" s="36"/>
      <x:c r="E72" s="46"/>
      <x:c r="F72" s="48" t="str">
        <x:f>IF(L72="","",IF(L72&lt;&gt;"OK","CHECK INPUTS",IF(OR(D72="Cash receipt",D72="Bank to cash"),E72,0)))</x:f>
      </x:c>
      <x:c r="G72" s="48" t="str">
        <x:f>IF(L72="","",IF(L72&lt;&gt;"OK","CHECK INPUTS",IF(OR(D72="Cash payment",D72="Cash to bank"),E72,0)))</x:f>
      </x:c>
      <x:c r="H72" s="48" t="str">
        <x:f>IF(L72="","",IF(L72&lt;&gt;"OK","CHECK INPUTS",IF(OR(D72="Bank receipt",D72="Cash to bank"),E72,0)))</x:f>
      </x:c>
      <x:c r="I72" s="48" t="str">
        <x:f>IF(L72="","",IF(L72&lt;&gt;"OK","CHECK INPUTS",IF(OR(D72="Bank payment",D72="Bank to cash"),E72,0)))</x:f>
      </x:c>
      <x:c r="J72" s="48" t="str">
        <x:f>IF(L72="","",IF(NOT(ISNUMBER($D$4)),"CHECK OPENING",IF($D$4&lt;0,"CHECK OPENING",IF(COUNTIF($F$11:F72,"CHECK INPUTS")&gt;0,"CHECK INPUTS",$D$4+SUM($F$11:F72)-SUM($G$11:G72)))))</x:f>
      </x:c>
      <x:c r="K72" s="48" t="str">
        <x:f>IF(L72="","",IF(NOT(ISNUMBER($I$4)),"CHECK OPENING",IF(COUNTIF($F$11:F72,"CHECK INPUTS")&gt;0,"CHECK INPUTS",$I$4+SUM($H$11:H72)-SUM($I$11:I72))))</x:f>
      </x:c>
      <x:c r="L72" s="33" t="str">
        <x:f>IF(COUNTA(A72:E72)=0,"",IF(NOT(ISNUMBER(A72)),"CHECK DATE",IF(OR(A72&lt;1,A72&gt;2958465,A72&lt;&gt;INT(A72)),"CHECK DATE",IF(OR(B72="",C72=""),"CHECK REF / DETAILS",IF(COUNTIF($B$11:$B$110,B72)&gt;1,"CHECK DUPLICATE REF",IF(NOT(ISNUMBER(E72)),"CHECK AMOUNT",IF(E72&lt;=0,"CHECK AMOUNT",IF(AND(D72&lt;&gt;"Cash receipt",D72&lt;&gt;"Cash payment",D72&lt;&gt;"Bank receipt",D72&lt;&gt;"Bank payment",D72&lt;&gt;"Cash to bank",D72&lt;&gt;"Bank to cash"),"CHECK MOVEMENT",IF(A72&lt;MAX($A$11:A71),"CHECK DATE ORDER","OK")))))))))</x:f>
      </x:c>
      <x:c r="M72" s="33" t="str">
        <x:f>IF(L72="","",IF(OR(NOT(ISNUMBER(J72)),NOT(ISNUMBER(K72))),"REVIEW INPUTS",IF(J72&lt;0,"CHECK NEGATIVE CASH",IF(K72&lt;0,"REVIEW BANK OVERDRAFT","OK"))))</x:f>
      </x:c>
    </x:row>
    <x:row r="73" ht="26" customHeight="1">
      <x:c r="A73" s="38"/>
      <x:c r="B73" s="40"/>
      <x:c r="C73" s="36"/>
      <x:c r="D73" s="36"/>
      <x:c r="E73" s="46"/>
      <x:c r="F73" s="48" t="str">
        <x:f>IF(L73="","",IF(L73&lt;&gt;"OK","CHECK INPUTS",IF(OR(D73="Cash receipt",D73="Bank to cash"),E73,0)))</x:f>
      </x:c>
      <x:c r="G73" s="48" t="str">
        <x:f>IF(L73="","",IF(L73&lt;&gt;"OK","CHECK INPUTS",IF(OR(D73="Cash payment",D73="Cash to bank"),E73,0)))</x:f>
      </x:c>
      <x:c r="H73" s="48" t="str">
        <x:f>IF(L73="","",IF(L73&lt;&gt;"OK","CHECK INPUTS",IF(OR(D73="Bank receipt",D73="Cash to bank"),E73,0)))</x:f>
      </x:c>
      <x:c r="I73" s="48" t="str">
        <x:f>IF(L73="","",IF(L73&lt;&gt;"OK","CHECK INPUTS",IF(OR(D73="Bank payment",D73="Bank to cash"),E73,0)))</x:f>
      </x:c>
      <x:c r="J73" s="48" t="str">
        <x:f>IF(L73="","",IF(NOT(ISNUMBER($D$4)),"CHECK OPENING",IF($D$4&lt;0,"CHECK OPENING",IF(COUNTIF($F$11:F73,"CHECK INPUTS")&gt;0,"CHECK INPUTS",$D$4+SUM($F$11:F73)-SUM($G$11:G73)))))</x:f>
      </x:c>
      <x:c r="K73" s="48" t="str">
        <x:f>IF(L73="","",IF(NOT(ISNUMBER($I$4)),"CHECK OPENING",IF(COUNTIF($F$11:F73,"CHECK INPUTS")&gt;0,"CHECK INPUTS",$I$4+SUM($H$11:H73)-SUM($I$11:I73))))</x:f>
      </x:c>
      <x:c r="L73" s="33" t="str">
        <x:f>IF(COUNTA(A73:E73)=0,"",IF(NOT(ISNUMBER(A73)),"CHECK DATE",IF(OR(A73&lt;1,A73&gt;2958465,A73&lt;&gt;INT(A73)),"CHECK DATE",IF(OR(B73="",C73=""),"CHECK REF / DETAILS",IF(COUNTIF($B$11:$B$110,B73)&gt;1,"CHECK DUPLICATE REF",IF(NOT(ISNUMBER(E73)),"CHECK AMOUNT",IF(E73&lt;=0,"CHECK AMOUNT",IF(AND(D73&lt;&gt;"Cash receipt",D73&lt;&gt;"Cash payment",D73&lt;&gt;"Bank receipt",D73&lt;&gt;"Bank payment",D73&lt;&gt;"Cash to bank",D73&lt;&gt;"Bank to cash"),"CHECK MOVEMENT",IF(A73&lt;MAX($A$11:A72),"CHECK DATE ORDER","OK")))))))))</x:f>
      </x:c>
      <x:c r="M73" s="33" t="str">
        <x:f>IF(L73="","",IF(OR(NOT(ISNUMBER(J73)),NOT(ISNUMBER(K73))),"REVIEW INPUTS",IF(J73&lt;0,"CHECK NEGATIVE CASH",IF(K73&lt;0,"REVIEW BANK OVERDRAFT","OK"))))</x:f>
      </x:c>
    </x:row>
    <x:row r="74" ht="26" customHeight="1">
      <x:c r="A74" s="38"/>
      <x:c r="B74" s="40"/>
      <x:c r="C74" s="36"/>
      <x:c r="D74" s="36"/>
      <x:c r="E74" s="46"/>
      <x:c r="F74" s="48" t="str">
        <x:f>IF(L74="","",IF(L74&lt;&gt;"OK","CHECK INPUTS",IF(OR(D74="Cash receipt",D74="Bank to cash"),E74,0)))</x:f>
      </x:c>
      <x:c r="G74" s="48" t="str">
        <x:f>IF(L74="","",IF(L74&lt;&gt;"OK","CHECK INPUTS",IF(OR(D74="Cash payment",D74="Cash to bank"),E74,0)))</x:f>
      </x:c>
      <x:c r="H74" s="48" t="str">
        <x:f>IF(L74="","",IF(L74&lt;&gt;"OK","CHECK INPUTS",IF(OR(D74="Bank receipt",D74="Cash to bank"),E74,0)))</x:f>
      </x:c>
      <x:c r="I74" s="48" t="str">
        <x:f>IF(L74="","",IF(L74&lt;&gt;"OK","CHECK INPUTS",IF(OR(D74="Bank payment",D74="Bank to cash"),E74,0)))</x:f>
      </x:c>
      <x:c r="J74" s="48" t="str">
        <x:f>IF(L74="","",IF(NOT(ISNUMBER($D$4)),"CHECK OPENING",IF($D$4&lt;0,"CHECK OPENING",IF(COUNTIF($F$11:F74,"CHECK INPUTS")&gt;0,"CHECK INPUTS",$D$4+SUM($F$11:F74)-SUM($G$11:G74)))))</x:f>
      </x:c>
      <x:c r="K74" s="48" t="str">
        <x:f>IF(L74="","",IF(NOT(ISNUMBER($I$4)),"CHECK OPENING",IF(COUNTIF($F$11:F74,"CHECK INPUTS")&gt;0,"CHECK INPUTS",$I$4+SUM($H$11:H74)-SUM($I$11:I74))))</x:f>
      </x:c>
      <x:c r="L74" s="33" t="str">
        <x:f>IF(COUNTA(A74:E74)=0,"",IF(NOT(ISNUMBER(A74)),"CHECK DATE",IF(OR(A74&lt;1,A74&gt;2958465,A74&lt;&gt;INT(A74)),"CHECK DATE",IF(OR(B74="",C74=""),"CHECK REF / DETAILS",IF(COUNTIF($B$11:$B$110,B74)&gt;1,"CHECK DUPLICATE REF",IF(NOT(ISNUMBER(E74)),"CHECK AMOUNT",IF(E74&lt;=0,"CHECK AMOUNT",IF(AND(D74&lt;&gt;"Cash receipt",D74&lt;&gt;"Cash payment",D74&lt;&gt;"Bank receipt",D74&lt;&gt;"Bank payment",D74&lt;&gt;"Cash to bank",D74&lt;&gt;"Bank to cash"),"CHECK MOVEMENT",IF(A74&lt;MAX($A$11:A73),"CHECK DATE ORDER","OK")))))))))</x:f>
      </x:c>
      <x:c r="M74" s="33" t="str">
        <x:f>IF(L74="","",IF(OR(NOT(ISNUMBER(J74)),NOT(ISNUMBER(K74))),"REVIEW INPUTS",IF(J74&lt;0,"CHECK NEGATIVE CASH",IF(K74&lt;0,"REVIEW BANK OVERDRAFT","OK"))))</x:f>
      </x:c>
    </x:row>
    <x:row r="75" ht="26" customHeight="1">
      <x:c r="A75" s="38"/>
      <x:c r="B75" s="40"/>
      <x:c r="C75" s="36"/>
      <x:c r="D75" s="36"/>
      <x:c r="E75" s="46"/>
      <x:c r="F75" s="48" t="str">
        <x:f>IF(L75="","",IF(L75&lt;&gt;"OK","CHECK INPUTS",IF(OR(D75="Cash receipt",D75="Bank to cash"),E75,0)))</x:f>
      </x:c>
      <x:c r="G75" s="48" t="str">
        <x:f>IF(L75="","",IF(L75&lt;&gt;"OK","CHECK INPUTS",IF(OR(D75="Cash payment",D75="Cash to bank"),E75,0)))</x:f>
      </x:c>
      <x:c r="H75" s="48" t="str">
        <x:f>IF(L75="","",IF(L75&lt;&gt;"OK","CHECK INPUTS",IF(OR(D75="Bank receipt",D75="Cash to bank"),E75,0)))</x:f>
      </x:c>
      <x:c r="I75" s="48" t="str">
        <x:f>IF(L75="","",IF(L75&lt;&gt;"OK","CHECK INPUTS",IF(OR(D75="Bank payment",D75="Bank to cash"),E75,0)))</x:f>
      </x:c>
      <x:c r="J75" s="48" t="str">
        <x:f>IF(L75="","",IF(NOT(ISNUMBER($D$4)),"CHECK OPENING",IF($D$4&lt;0,"CHECK OPENING",IF(COUNTIF($F$11:F75,"CHECK INPUTS")&gt;0,"CHECK INPUTS",$D$4+SUM($F$11:F75)-SUM($G$11:G75)))))</x:f>
      </x:c>
      <x:c r="K75" s="48" t="str">
        <x:f>IF(L75="","",IF(NOT(ISNUMBER($I$4)),"CHECK OPENING",IF(COUNTIF($F$11:F75,"CHECK INPUTS")&gt;0,"CHECK INPUTS",$I$4+SUM($H$11:H75)-SUM($I$11:I75))))</x:f>
      </x:c>
      <x:c r="L75" s="33" t="str">
        <x:f>IF(COUNTA(A75:E75)=0,"",IF(NOT(ISNUMBER(A75)),"CHECK DATE",IF(OR(A75&lt;1,A75&gt;2958465,A75&lt;&gt;INT(A75)),"CHECK DATE",IF(OR(B75="",C75=""),"CHECK REF / DETAILS",IF(COUNTIF($B$11:$B$110,B75)&gt;1,"CHECK DUPLICATE REF",IF(NOT(ISNUMBER(E75)),"CHECK AMOUNT",IF(E75&lt;=0,"CHECK AMOUNT",IF(AND(D75&lt;&gt;"Cash receipt",D75&lt;&gt;"Cash payment",D75&lt;&gt;"Bank receipt",D75&lt;&gt;"Bank payment",D75&lt;&gt;"Cash to bank",D75&lt;&gt;"Bank to cash"),"CHECK MOVEMENT",IF(A75&lt;MAX($A$11:A74),"CHECK DATE ORDER","OK")))))))))</x:f>
      </x:c>
      <x:c r="M75" s="33" t="str">
        <x:f>IF(L75="","",IF(OR(NOT(ISNUMBER(J75)),NOT(ISNUMBER(K75))),"REVIEW INPUTS",IF(J75&lt;0,"CHECK NEGATIVE CASH",IF(K75&lt;0,"REVIEW BANK OVERDRAFT","OK"))))</x:f>
      </x:c>
    </x:row>
    <x:row r="76" ht="26" customHeight="1">
      <x:c r="A76" s="38"/>
      <x:c r="B76" s="40"/>
      <x:c r="C76" s="36"/>
      <x:c r="D76" s="36"/>
      <x:c r="E76" s="46"/>
      <x:c r="F76" s="48" t="str">
        <x:f>IF(L76="","",IF(L76&lt;&gt;"OK","CHECK INPUTS",IF(OR(D76="Cash receipt",D76="Bank to cash"),E76,0)))</x:f>
      </x:c>
      <x:c r="G76" s="48" t="str">
        <x:f>IF(L76="","",IF(L76&lt;&gt;"OK","CHECK INPUTS",IF(OR(D76="Cash payment",D76="Cash to bank"),E76,0)))</x:f>
      </x:c>
      <x:c r="H76" s="48" t="str">
        <x:f>IF(L76="","",IF(L76&lt;&gt;"OK","CHECK INPUTS",IF(OR(D76="Bank receipt",D76="Cash to bank"),E76,0)))</x:f>
      </x:c>
      <x:c r="I76" s="48" t="str">
        <x:f>IF(L76="","",IF(L76&lt;&gt;"OK","CHECK INPUTS",IF(OR(D76="Bank payment",D76="Bank to cash"),E76,0)))</x:f>
      </x:c>
      <x:c r="J76" s="48" t="str">
        <x:f>IF(L76="","",IF(NOT(ISNUMBER($D$4)),"CHECK OPENING",IF($D$4&lt;0,"CHECK OPENING",IF(COUNTIF($F$11:F76,"CHECK INPUTS")&gt;0,"CHECK INPUTS",$D$4+SUM($F$11:F76)-SUM($G$11:G76)))))</x:f>
      </x:c>
      <x:c r="K76" s="48" t="str">
        <x:f>IF(L76="","",IF(NOT(ISNUMBER($I$4)),"CHECK OPENING",IF(COUNTIF($F$11:F76,"CHECK INPUTS")&gt;0,"CHECK INPUTS",$I$4+SUM($H$11:H76)-SUM($I$11:I76))))</x:f>
      </x:c>
      <x:c r="L76" s="33" t="str">
        <x:f>IF(COUNTA(A76:E76)=0,"",IF(NOT(ISNUMBER(A76)),"CHECK DATE",IF(OR(A76&lt;1,A76&gt;2958465,A76&lt;&gt;INT(A76)),"CHECK DATE",IF(OR(B76="",C76=""),"CHECK REF / DETAILS",IF(COUNTIF($B$11:$B$110,B76)&gt;1,"CHECK DUPLICATE REF",IF(NOT(ISNUMBER(E76)),"CHECK AMOUNT",IF(E76&lt;=0,"CHECK AMOUNT",IF(AND(D76&lt;&gt;"Cash receipt",D76&lt;&gt;"Cash payment",D76&lt;&gt;"Bank receipt",D76&lt;&gt;"Bank payment",D76&lt;&gt;"Cash to bank",D76&lt;&gt;"Bank to cash"),"CHECK MOVEMENT",IF(A76&lt;MAX($A$11:A75),"CHECK DATE ORDER","OK")))))))))</x:f>
      </x:c>
      <x:c r="M76" s="33" t="str">
        <x:f>IF(L76="","",IF(OR(NOT(ISNUMBER(J76)),NOT(ISNUMBER(K76))),"REVIEW INPUTS",IF(J76&lt;0,"CHECK NEGATIVE CASH",IF(K76&lt;0,"REVIEW BANK OVERDRAFT","OK"))))</x:f>
      </x:c>
    </x:row>
    <x:row r="77" ht="26" customHeight="1">
      <x:c r="A77" s="38"/>
      <x:c r="B77" s="40"/>
      <x:c r="C77" s="36"/>
      <x:c r="D77" s="36"/>
      <x:c r="E77" s="46"/>
      <x:c r="F77" s="48" t="str">
        <x:f>IF(L77="","",IF(L77&lt;&gt;"OK","CHECK INPUTS",IF(OR(D77="Cash receipt",D77="Bank to cash"),E77,0)))</x:f>
      </x:c>
      <x:c r="G77" s="48" t="str">
        <x:f>IF(L77="","",IF(L77&lt;&gt;"OK","CHECK INPUTS",IF(OR(D77="Cash payment",D77="Cash to bank"),E77,0)))</x:f>
      </x:c>
      <x:c r="H77" s="48" t="str">
        <x:f>IF(L77="","",IF(L77&lt;&gt;"OK","CHECK INPUTS",IF(OR(D77="Bank receipt",D77="Cash to bank"),E77,0)))</x:f>
      </x:c>
      <x:c r="I77" s="48" t="str">
        <x:f>IF(L77="","",IF(L77&lt;&gt;"OK","CHECK INPUTS",IF(OR(D77="Bank payment",D77="Bank to cash"),E77,0)))</x:f>
      </x:c>
      <x:c r="J77" s="48" t="str">
        <x:f>IF(L77="","",IF(NOT(ISNUMBER($D$4)),"CHECK OPENING",IF($D$4&lt;0,"CHECK OPENING",IF(COUNTIF($F$11:F77,"CHECK INPUTS")&gt;0,"CHECK INPUTS",$D$4+SUM($F$11:F77)-SUM($G$11:G77)))))</x:f>
      </x:c>
      <x:c r="K77" s="48" t="str">
        <x:f>IF(L77="","",IF(NOT(ISNUMBER($I$4)),"CHECK OPENING",IF(COUNTIF($F$11:F77,"CHECK INPUTS")&gt;0,"CHECK INPUTS",$I$4+SUM($H$11:H77)-SUM($I$11:I77))))</x:f>
      </x:c>
      <x:c r="L77" s="33" t="str">
        <x:f>IF(COUNTA(A77:E77)=0,"",IF(NOT(ISNUMBER(A77)),"CHECK DATE",IF(OR(A77&lt;1,A77&gt;2958465,A77&lt;&gt;INT(A77)),"CHECK DATE",IF(OR(B77="",C77=""),"CHECK REF / DETAILS",IF(COUNTIF($B$11:$B$110,B77)&gt;1,"CHECK DUPLICATE REF",IF(NOT(ISNUMBER(E77)),"CHECK AMOUNT",IF(E77&lt;=0,"CHECK AMOUNT",IF(AND(D77&lt;&gt;"Cash receipt",D77&lt;&gt;"Cash payment",D77&lt;&gt;"Bank receipt",D77&lt;&gt;"Bank payment",D77&lt;&gt;"Cash to bank",D77&lt;&gt;"Bank to cash"),"CHECK MOVEMENT",IF(A77&lt;MAX($A$11:A76),"CHECK DATE ORDER","OK")))))))))</x:f>
      </x:c>
      <x:c r="M77" s="33" t="str">
        <x:f>IF(L77="","",IF(OR(NOT(ISNUMBER(J77)),NOT(ISNUMBER(K77))),"REVIEW INPUTS",IF(J77&lt;0,"CHECK NEGATIVE CASH",IF(K77&lt;0,"REVIEW BANK OVERDRAFT","OK"))))</x:f>
      </x:c>
    </x:row>
    <x:row r="78" ht="26" customHeight="1">
      <x:c r="A78" s="38"/>
      <x:c r="B78" s="40"/>
      <x:c r="C78" s="36"/>
      <x:c r="D78" s="36"/>
      <x:c r="E78" s="46"/>
      <x:c r="F78" s="48" t="str">
        <x:f>IF(L78="","",IF(L78&lt;&gt;"OK","CHECK INPUTS",IF(OR(D78="Cash receipt",D78="Bank to cash"),E78,0)))</x:f>
      </x:c>
      <x:c r="G78" s="48" t="str">
        <x:f>IF(L78="","",IF(L78&lt;&gt;"OK","CHECK INPUTS",IF(OR(D78="Cash payment",D78="Cash to bank"),E78,0)))</x:f>
      </x:c>
      <x:c r="H78" s="48" t="str">
        <x:f>IF(L78="","",IF(L78&lt;&gt;"OK","CHECK INPUTS",IF(OR(D78="Bank receipt",D78="Cash to bank"),E78,0)))</x:f>
      </x:c>
      <x:c r="I78" s="48" t="str">
        <x:f>IF(L78="","",IF(L78&lt;&gt;"OK","CHECK INPUTS",IF(OR(D78="Bank payment",D78="Bank to cash"),E78,0)))</x:f>
      </x:c>
      <x:c r="J78" s="48" t="str">
        <x:f>IF(L78="","",IF(NOT(ISNUMBER($D$4)),"CHECK OPENING",IF($D$4&lt;0,"CHECK OPENING",IF(COUNTIF($F$11:F78,"CHECK INPUTS")&gt;0,"CHECK INPUTS",$D$4+SUM($F$11:F78)-SUM($G$11:G78)))))</x:f>
      </x:c>
      <x:c r="K78" s="48" t="str">
        <x:f>IF(L78="","",IF(NOT(ISNUMBER($I$4)),"CHECK OPENING",IF(COUNTIF($F$11:F78,"CHECK INPUTS")&gt;0,"CHECK INPUTS",$I$4+SUM($H$11:H78)-SUM($I$11:I78))))</x:f>
      </x:c>
      <x:c r="L78" s="33" t="str">
        <x:f>IF(COUNTA(A78:E78)=0,"",IF(NOT(ISNUMBER(A78)),"CHECK DATE",IF(OR(A78&lt;1,A78&gt;2958465,A78&lt;&gt;INT(A78)),"CHECK DATE",IF(OR(B78="",C78=""),"CHECK REF / DETAILS",IF(COUNTIF($B$11:$B$110,B78)&gt;1,"CHECK DUPLICATE REF",IF(NOT(ISNUMBER(E78)),"CHECK AMOUNT",IF(E78&lt;=0,"CHECK AMOUNT",IF(AND(D78&lt;&gt;"Cash receipt",D78&lt;&gt;"Cash payment",D78&lt;&gt;"Bank receipt",D78&lt;&gt;"Bank payment",D78&lt;&gt;"Cash to bank",D78&lt;&gt;"Bank to cash"),"CHECK MOVEMENT",IF(A78&lt;MAX($A$11:A77),"CHECK DATE ORDER","OK")))))))))</x:f>
      </x:c>
      <x:c r="M78" s="33" t="str">
        <x:f>IF(L78="","",IF(OR(NOT(ISNUMBER(J78)),NOT(ISNUMBER(K78))),"REVIEW INPUTS",IF(J78&lt;0,"CHECK NEGATIVE CASH",IF(K78&lt;0,"REVIEW BANK OVERDRAFT","OK"))))</x:f>
      </x:c>
    </x:row>
    <x:row r="79" ht="26" customHeight="1">
      <x:c r="A79" s="38"/>
      <x:c r="B79" s="40"/>
      <x:c r="C79" s="36"/>
      <x:c r="D79" s="36"/>
      <x:c r="E79" s="46"/>
      <x:c r="F79" s="48" t="str">
        <x:f>IF(L79="","",IF(L79&lt;&gt;"OK","CHECK INPUTS",IF(OR(D79="Cash receipt",D79="Bank to cash"),E79,0)))</x:f>
      </x:c>
      <x:c r="G79" s="48" t="str">
        <x:f>IF(L79="","",IF(L79&lt;&gt;"OK","CHECK INPUTS",IF(OR(D79="Cash payment",D79="Cash to bank"),E79,0)))</x:f>
      </x:c>
      <x:c r="H79" s="48" t="str">
        <x:f>IF(L79="","",IF(L79&lt;&gt;"OK","CHECK INPUTS",IF(OR(D79="Bank receipt",D79="Cash to bank"),E79,0)))</x:f>
      </x:c>
      <x:c r="I79" s="48" t="str">
        <x:f>IF(L79="","",IF(L79&lt;&gt;"OK","CHECK INPUTS",IF(OR(D79="Bank payment",D79="Bank to cash"),E79,0)))</x:f>
      </x:c>
      <x:c r="J79" s="48" t="str">
        <x:f>IF(L79="","",IF(NOT(ISNUMBER($D$4)),"CHECK OPENING",IF($D$4&lt;0,"CHECK OPENING",IF(COUNTIF($F$11:F79,"CHECK INPUTS")&gt;0,"CHECK INPUTS",$D$4+SUM($F$11:F79)-SUM($G$11:G79)))))</x:f>
      </x:c>
      <x:c r="K79" s="48" t="str">
        <x:f>IF(L79="","",IF(NOT(ISNUMBER($I$4)),"CHECK OPENING",IF(COUNTIF($F$11:F79,"CHECK INPUTS")&gt;0,"CHECK INPUTS",$I$4+SUM($H$11:H79)-SUM($I$11:I79))))</x:f>
      </x:c>
      <x:c r="L79" s="33" t="str">
        <x:f>IF(COUNTA(A79:E79)=0,"",IF(NOT(ISNUMBER(A79)),"CHECK DATE",IF(OR(A79&lt;1,A79&gt;2958465,A79&lt;&gt;INT(A79)),"CHECK DATE",IF(OR(B79="",C79=""),"CHECK REF / DETAILS",IF(COUNTIF($B$11:$B$110,B79)&gt;1,"CHECK DUPLICATE REF",IF(NOT(ISNUMBER(E79)),"CHECK AMOUNT",IF(E79&lt;=0,"CHECK AMOUNT",IF(AND(D79&lt;&gt;"Cash receipt",D79&lt;&gt;"Cash payment",D79&lt;&gt;"Bank receipt",D79&lt;&gt;"Bank payment",D79&lt;&gt;"Cash to bank",D79&lt;&gt;"Bank to cash"),"CHECK MOVEMENT",IF(A79&lt;MAX($A$11:A78),"CHECK DATE ORDER","OK")))))))))</x:f>
      </x:c>
      <x:c r="M79" s="33" t="str">
        <x:f>IF(L79="","",IF(OR(NOT(ISNUMBER(J79)),NOT(ISNUMBER(K79))),"REVIEW INPUTS",IF(J79&lt;0,"CHECK NEGATIVE CASH",IF(K79&lt;0,"REVIEW BANK OVERDRAFT","OK"))))</x:f>
      </x:c>
    </x:row>
    <x:row r="80" ht="26" customHeight="1">
      <x:c r="A80" s="38"/>
      <x:c r="B80" s="40"/>
      <x:c r="C80" s="36"/>
      <x:c r="D80" s="36"/>
      <x:c r="E80" s="46"/>
      <x:c r="F80" s="48" t="str">
        <x:f>IF(L80="","",IF(L80&lt;&gt;"OK","CHECK INPUTS",IF(OR(D80="Cash receipt",D80="Bank to cash"),E80,0)))</x:f>
      </x:c>
      <x:c r="G80" s="48" t="str">
        <x:f>IF(L80="","",IF(L80&lt;&gt;"OK","CHECK INPUTS",IF(OR(D80="Cash payment",D80="Cash to bank"),E80,0)))</x:f>
      </x:c>
      <x:c r="H80" s="48" t="str">
        <x:f>IF(L80="","",IF(L80&lt;&gt;"OK","CHECK INPUTS",IF(OR(D80="Bank receipt",D80="Cash to bank"),E80,0)))</x:f>
      </x:c>
      <x:c r="I80" s="48" t="str">
        <x:f>IF(L80="","",IF(L80&lt;&gt;"OK","CHECK INPUTS",IF(OR(D80="Bank payment",D80="Bank to cash"),E80,0)))</x:f>
      </x:c>
      <x:c r="J80" s="48" t="str">
        <x:f>IF(L80="","",IF(NOT(ISNUMBER($D$4)),"CHECK OPENING",IF($D$4&lt;0,"CHECK OPENING",IF(COUNTIF($F$11:F80,"CHECK INPUTS")&gt;0,"CHECK INPUTS",$D$4+SUM($F$11:F80)-SUM($G$11:G80)))))</x:f>
      </x:c>
      <x:c r="K80" s="48" t="str">
        <x:f>IF(L80="","",IF(NOT(ISNUMBER($I$4)),"CHECK OPENING",IF(COUNTIF($F$11:F80,"CHECK INPUTS")&gt;0,"CHECK INPUTS",$I$4+SUM($H$11:H80)-SUM($I$11:I80))))</x:f>
      </x:c>
      <x:c r="L80" s="33" t="str">
        <x:f>IF(COUNTA(A80:E80)=0,"",IF(NOT(ISNUMBER(A80)),"CHECK DATE",IF(OR(A80&lt;1,A80&gt;2958465,A80&lt;&gt;INT(A80)),"CHECK DATE",IF(OR(B80="",C80=""),"CHECK REF / DETAILS",IF(COUNTIF($B$11:$B$110,B80)&gt;1,"CHECK DUPLICATE REF",IF(NOT(ISNUMBER(E80)),"CHECK AMOUNT",IF(E80&lt;=0,"CHECK AMOUNT",IF(AND(D80&lt;&gt;"Cash receipt",D80&lt;&gt;"Cash payment",D80&lt;&gt;"Bank receipt",D80&lt;&gt;"Bank payment",D80&lt;&gt;"Cash to bank",D80&lt;&gt;"Bank to cash"),"CHECK MOVEMENT",IF(A80&lt;MAX($A$11:A79),"CHECK DATE ORDER","OK")))))))))</x:f>
      </x:c>
      <x:c r="M80" s="33" t="str">
        <x:f>IF(L80="","",IF(OR(NOT(ISNUMBER(J80)),NOT(ISNUMBER(K80))),"REVIEW INPUTS",IF(J80&lt;0,"CHECK NEGATIVE CASH",IF(K80&lt;0,"REVIEW BANK OVERDRAFT","OK"))))</x:f>
      </x:c>
    </x:row>
    <x:row r="81" ht="26" customHeight="1">
      <x:c r="A81" s="38"/>
      <x:c r="B81" s="40"/>
      <x:c r="C81" s="36"/>
      <x:c r="D81" s="36"/>
      <x:c r="E81" s="46"/>
      <x:c r="F81" s="48" t="str">
        <x:f>IF(L81="","",IF(L81&lt;&gt;"OK","CHECK INPUTS",IF(OR(D81="Cash receipt",D81="Bank to cash"),E81,0)))</x:f>
      </x:c>
      <x:c r="G81" s="48" t="str">
        <x:f>IF(L81="","",IF(L81&lt;&gt;"OK","CHECK INPUTS",IF(OR(D81="Cash payment",D81="Cash to bank"),E81,0)))</x:f>
      </x:c>
      <x:c r="H81" s="48" t="str">
        <x:f>IF(L81="","",IF(L81&lt;&gt;"OK","CHECK INPUTS",IF(OR(D81="Bank receipt",D81="Cash to bank"),E81,0)))</x:f>
      </x:c>
      <x:c r="I81" s="48" t="str">
        <x:f>IF(L81="","",IF(L81&lt;&gt;"OK","CHECK INPUTS",IF(OR(D81="Bank payment",D81="Bank to cash"),E81,0)))</x:f>
      </x:c>
      <x:c r="J81" s="48" t="str">
        <x:f>IF(L81="","",IF(NOT(ISNUMBER($D$4)),"CHECK OPENING",IF($D$4&lt;0,"CHECK OPENING",IF(COUNTIF($F$11:F81,"CHECK INPUTS")&gt;0,"CHECK INPUTS",$D$4+SUM($F$11:F81)-SUM($G$11:G81)))))</x:f>
      </x:c>
      <x:c r="K81" s="48" t="str">
        <x:f>IF(L81="","",IF(NOT(ISNUMBER($I$4)),"CHECK OPENING",IF(COUNTIF($F$11:F81,"CHECK INPUTS")&gt;0,"CHECK INPUTS",$I$4+SUM($H$11:H81)-SUM($I$11:I81))))</x:f>
      </x:c>
      <x:c r="L81" s="33" t="str">
        <x:f>IF(COUNTA(A81:E81)=0,"",IF(NOT(ISNUMBER(A81)),"CHECK DATE",IF(OR(A81&lt;1,A81&gt;2958465,A81&lt;&gt;INT(A81)),"CHECK DATE",IF(OR(B81="",C81=""),"CHECK REF / DETAILS",IF(COUNTIF($B$11:$B$110,B81)&gt;1,"CHECK DUPLICATE REF",IF(NOT(ISNUMBER(E81)),"CHECK AMOUNT",IF(E81&lt;=0,"CHECK AMOUNT",IF(AND(D81&lt;&gt;"Cash receipt",D81&lt;&gt;"Cash payment",D81&lt;&gt;"Bank receipt",D81&lt;&gt;"Bank payment",D81&lt;&gt;"Cash to bank",D81&lt;&gt;"Bank to cash"),"CHECK MOVEMENT",IF(A81&lt;MAX($A$11:A80),"CHECK DATE ORDER","OK")))))))))</x:f>
      </x:c>
      <x:c r="M81" s="33" t="str">
        <x:f>IF(L81="","",IF(OR(NOT(ISNUMBER(J81)),NOT(ISNUMBER(K81))),"REVIEW INPUTS",IF(J81&lt;0,"CHECK NEGATIVE CASH",IF(K81&lt;0,"REVIEW BANK OVERDRAFT","OK"))))</x:f>
      </x:c>
    </x:row>
    <x:row r="82" ht="26" customHeight="1">
      <x:c r="A82" s="38"/>
      <x:c r="B82" s="40"/>
      <x:c r="C82" s="36"/>
      <x:c r="D82" s="36"/>
      <x:c r="E82" s="46"/>
      <x:c r="F82" s="48" t="str">
        <x:f>IF(L82="","",IF(L82&lt;&gt;"OK","CHECK INPUTS",IF(OR(D82="Cash receipt",D82="Bank to cash"),E82,0)))</x:f>
      </x:c>
      <x:c r="G82" s="48" t="str">
        <x:f>IF(L82="","",IF(L82&lt;&gt;"OK","CHECK INPUTS",IF(OR(D82="Cash payment",D82="Cash to bank"),E82,0)))</x:f>
      </x:c>
      <x:c r="H82" s="48" t="str">
        <x:f>IF(L82="","",IF(L82&lt;&gt;"OK","CHECK INPUTS",IF(OR(D82="Bank receipt",D82="Cash to bank"),E82,0)))</x:f>
      </x:c>
      <x:c r="I82" s="48" t="str">
        <x:f>IF(L82="","",IF(L82&lt;&gt;"OK","CHECK INPUTS",IF(OR(D82="Bank payment",D82="Bank to cash"),E82,0)))</x:f>
      </x:c>
      <x:c r="J82" s="48" t="str">
        <x:f>IF(L82="","",IF(NOT(ISNUMBER($D$4)),"CHECK OPENING",IF($D$4&lt;0,"CHECK OPENING",IF(COUNTIF($F$11:F82,"CHECK INPUTS")&gt;0,"CHECK INPUTS",$D$4+SUM($F$11:F82)-SUM($G$11:G82)))))</x:f>
      </x:c>
      <x:c r="K82" s="48" t="str">
        <x:f>IF(L82="","",IF(NOT(ISNUMBER($I$4)),"CHECK OPENING",IF(COUNTIF($F$11:F82,"CHECK INPUTS")&gt;0,"CHECK INPUTS",$I$4+SUM($H$11:H82)-SUM($I$11:I82))))</x:f>
      </x:c>
      <x:c r="L82" s="33" t="str">
        <x:f>IF(COUNTA(A82:E82)=0,"",IF(NOT(ISNUMBER(A82)),"CHECK DATE",IF(OR(A82&lt;1,A82&gt;2958465,A82&lt;&gt;INT(A82)),"CHECK DATE",IF(OR(B82="",C82=""),"CHECK REF / DETAILS",IF(COUNTIF($B$11:$B$110,B82)&gt;1,"CHECK DUPLICATE REF",IF(NOT(ISNUMBER(E82)),"CHECK AMOUNT",IF(E82&lt;=0,"CHECK AMOUNT",IF(AND(D82&lt;&gt;"Cash receipt",D82&lt;&gt;"Cash payment",D82&lt;&gt;"Bank receipt",D82&lt;&gt;"Bank payment",D82&lt;&gt;"Cash to bank",D82&lt;&gt;"Bank to cash"),"CHECK MOVEMENT",IF(A82&lt;MAX($A$11:A81),"CHECK DATE ORDER","OK")))))))))</x:f>
      </x:c>
      <x:c r="M82" s="33" t="str">
        <x:f>IF(L82="","",IF(OR(NOT(ISNUMBER(J82)),NOT(ISNUMBER(K82))),"REVIEW INPUTS",IF(J82&lt;0,"CHECK NEGATIVE CASH",IF(K82&lt;0,"REVIEW BANK OVERDRAFT","OK"))))</x:f>
      </x:c>
    </x:row>
    <x:row r="83" ht="26" customHeight="1">
      <x:c r="A83" s="38"/>
      <x:c r="B83" s="40"/>
      <x:c r="C83" s="36"/>
      <x:c r="D83" s="36"/>
      <x:c r="E83" s="46"/>
      <x:c r="F83" s="48" t="str">
        <x:f>IF(L83="","",IF(L83&lt;&gt;"OK","CHECK INPUTS",IF(OR(D83="Cash receipt",D83="Bank to cash"),E83,0)))</x:f>
      </x:c>
      <x:c r="G83" s="48" t="str">
        <x:f>IF(L83="","",IF(L83&lt;&gt;"OK","CHECK INPUTS",IF(OR(D83="Cash payment",D83="Cash to bank"),E83,0)))</x:f>
      </x:c>
      <x:c r="H83" s="48" t="str">
        <x:f>IF(L83="","",IF(L83&lt;&gt;"OK","CHECK INPUTS",IF(OR(D83="Bank receipt",D83="Cash to bank"),E83,0)))</x:f>
      </x:c>
      <x:c r="I83" s="48" t="str">
        <x:f>IF(L83="","",IF(L83&lt;&gt;"OK","CHECK INPUTS",IF(OR(D83="Bank payment",D83="Bank to cash"),E83,0)))</x:f>
      </x:c>
      <x:c r="J83" s="48" t="str">
        <x:f>IF(L83="","",IF(NOT(ISNUMBER($D$4)),"CHECK OPENING",IF($D$4&lt;0,"CHECK OPENING",IF(COUNTIF($F$11:F83,"CHECK INPUTS")&gt;0,"CHECK INPUTS",$D$4+SUM($F$11:F83)-SUM($G$11:G83)))))</x:f>
      </x:c>
      <x:c r="K83" s="48" t="str">
        <x:f>IF(L83="","",IF(NOT(ISNUMBER($I$4)),"CHECK OPENING",IF(COUNTIF($F$11:F83,"CHECK INPUTS")&gt;0,"CHECK INPUTS",$I$4+SUM($H$11:H83)-SUM($I$11:I83))))</x:f>
      </x:c>
      <x:c r="L83" s="33" t="str">
        <x:f>IF(COUNTA(A83:E83)=0,"",IF(NOT(ISNUMBER(A83)),"CHECK DATE",IF(OR(A83&lt;1,A83&gt;2958465,A83&lt;&gt;INT(A83)),"CHECK DATE",IF(OR(B83="",C83=""),"CHECK REF / DETAILS",IF(COUNTIF($B$11:$B$110,B83)&gt;1,"CHECK DUPLICATE REF",IF(NOT(ISNUMBER(E83)),"CHECK AMOUNT",IF(E83&lt;=0,"CHECK AMOUNT",IF(AND(D83&lt;&gt;"Cash receipt",D83&lt;&gt;"Cash payment",D83&lt;&gt;"Bank receipt",D83&lt;&gt;"Bank payment",D83&lt;&gt;"Cash to bank",D83&lt;&gt;"Bank to cash"),"CHECK MOVEMENT",IF(A83&lt;MAX($A$11:A82),"CHECK DATE ORDER","OK")))))))))</x:f>
      </x:c>
      <x:c r="M83" s="33" t="str">
        <x:f>IF(L83="","",IF(OR(NOT(ISNUMBER(J83)),NOT(ISNUMBER(K83))),"REVIEW INPUTS",IF(J83&lt;0,"CHECK NEGATIVE CASH",IF(K83&lt;0,"REVIEW BANK OVERDRAFT","OK"))))</x:f>
      </x:c>
    </x:row>
    <x:row r="84" ht="26" customHeight="1">
      <x:c r="A84" s="38"/>
      <x:c r="B84" s="40"/>
      <x:c r="C84" s="36"/>
      <x:c r="D84" s="36"/>
      <x:c r="E84" s="46"/>
      <x:c r="F84" s="48" t="str">
        <x:f>IF(L84="","",IF(L84&lt;&gt;"OK","CHECK INPUTS",IF(OR(D84="Cash receipt",D84="Bank to cash"),E84,0)))</x:f>
      </x:c>
      <x:c r="G84" s="48" t="str">
        <x:f>IF(L84="","",IF(L84&lt;&gt;"OK","CHECK INPUTS",IF(OR(D84="Cash payment",D84="Cash to bank"),E84,0)))</x:f>
      </x:c>
      <x:c r="H84" s="48" t="str">
        <x:f>IF(L84="","",IF(L84&lt;&gt;"OK","CHECK INPUTS",IF(OR(D84="Bank receipt",D84="Cash to bank"),E84,0)))</x:f>
      </x:c>
      <x:c r="I84" s="48" t="str">
        <x:f>IF(L84="","",IF(L84&lt;&gt;"OK","CHECK INPUTS",IF(OR(D84="Bank payment",D84="Bank to cash"),E84,0)))</x:f>
      </x:c>
      <x:c r="J84" s="48" t="str">
        <x:f>IF(L84="","",IF(NOT(ISNUMBER($D$4)),"CHECK OPENING",IF($D$4&lt;0,"CHECK OPENING",IF(COUNTIF($F$11:F84,"CHECK INPUTS")&gt;0,"CHECK INPUTS",$D$4+SUM($F$11:F84)-SUM($G$11:G84)))))</x:f>
      </x:c>
      <x:c r="K84" s="48" t="str">
        <x:f>IF(L84="","",IF(NOT(ISNUMBER($I$4)),"CHECK OPENING",IF(COUNTIF($F$11:F84,"CHECK INPUTS")&gt;0,"CHECK INPUTS",$I$4+SUM($H$11:H84)-SUM($I$11:I84))))</x:f>
      </x:c>
      <x:c r="L84" s="33" t="str">
        <x:f>IF(COUNTA(A84:E84)=0,"",IF(NOT(ISNUMBER(A84)),"CHECK DATE",IF(OR(A84&lt;1,A84&gt;2958465,A84&lt;&gt;INT(A84)),"CHECK DATE",IF(OR(B84="",C84=""),"CHECK REF / DETAILS",IF(COUNTIF($B$11:$B$110,B84)&gt;1,"CHECK DUPLICATE REF",IF(NOT(ISNUMBER(E84)),"CHECK AMOUNT",IF(E84&lt;=0,"CHECK AMOUNT",IF(AND(D84&lt;&gt;"Cash receipt",D84&lt;&gt;"Cash payment",D84&lt;&gt;"Bank receipt",D84&lt;&gt;"Bank payment",D84&lt;&gt;"Cash to bank",D84&lt;&gt;"Bank to cash"),"CHECK MOVEMENT",IF(A84&lt;MAX($A$11:A83),"CHECK DATE ORDER","OK")))))))))</x:f>
      </x:c>
      <x:c r="M84" s="33" t="str">
        <x:f>IF(L84="","",IF(OR(NOT(ISNUMBER(J84)),NOT(ISNUMBER(K84))),"REVIEW INPUTS",IF(J84&lt;0,"CHECK NEGATIVE CASH",IF(K84&lt;0,"REVIEW BANK OVERDRAFT","OK"))))</x:f>
      </x:c>
    </x:row>
    <x:row r="85" ht="26" customHeight="1">
      <x:c r="A85" s="38"/>
      <x:c r="B85" s="40"/>
      <x:c r="C85" s="36"/>
      <x:c r="D85" s="36"/>
      <x:c r="E85" s="46"/>
      <x:c r="F85" s="48" t="str">
        <x:f>IF(L85="","",IF(L85&lt;&gt;"OK","CHECK INPUTS",IF(OR(D85="Cash receipt",D85="Bank to cash"),E85,0)))</x:f>
      </x:c>
      <x:c r="G85" s="48" t="str">
        <x:f>IF(L85="","",IF(L85&lt;&gt;"OK","CHECK INPUTS",IF(OR(D85="Cash payment",D85="Cash to bank"),E85,0)))</x:f>
      </x:c>
      <x:c r="H85" s="48" t="str">
        <x:f>IF(L85="","",IF(L85&lt;&gt;"OK","CHECK INPUTS",IF(OR(D85="Bank receipt",D85="Cash to bank"),E85,0)))</x:f>
      </x:c>
      <x:c r="I85" s="48" t="str">
        <x:f>IF(L85="","",IF(L85&lt;&gt;"OK","CHECK INPUTS",IF(OR(D85="Bank payment",D85="Bank to cash"),E85,0)))</x:f>
      </x:c>
      <x:c r="J85" s="48" t="str">
        <x:f>IF(L85="","",IF(NOT(ISNUMBER($D$4)),"CHECK OPENING",IF($D$4&lt;0,"CHECK OPENING",IF(COUNTIF($F$11:F85,"CHECK INPUTS")&gt;0,"CHECK INPUTS",$D$4+SUM($F$11:F85)-SUM($G$11:G85)))))</x:f>
      </x:c>
      <x:c r="K85" s="48" t="str">
        <x:f>IF(L85="","",IF(NOT(ISNUMBER($I$4)),"CHECK OPENING",IF(COUNTIF($F$11:F85,"CHECK INPUTS")&gt;0,"CHECK INPUTS",$I$4+SUM($H$11:H85)-SUM($I$11:I85))))</x:f>
      </x:c>
      <x:c r="L85" s="33" t="str">
        <x:f>IF(COUNTA(A85:E85)=0,"",IF(NOT(ISNUMBER(A85)),"CHECK DATE",IF(OR(A85&lt;1,A85&gt;2958465,A85&lt;&gt;INT(A85)),"CHECK DATE",IF(OR(B85="",C85=""),"CHECK REF / DETAILS",IF(COUNTIF($B$11:$B$110,B85)&gt;1,"CHECK DUPLICATE REF",IF(NOT(ISNUMBER(E85)),"CHECK AMOUNT",IF(E85&lt;=0,"CHECK AMOUNT",IF(AND(D85&lt;&gt;"Cash receipt",D85&lt;&gt;"Cash payment",D85&lt;&gt;"Bank receipt",D85&lt;&gt;"Bank payment",D85&lt;&gt;"Cash to bank",D85&lt;&gt;"Bank to cash"),"CHECK MOVEMENT",IF(A85&lt;MAX($A$11:A84),"CHECK DATE ORDER","OK")))))))))</x:f>
      </x:c>
      <x:c r="M85" s="33" t="str">
        <x:f>IF(L85="","",IF(OR(NOT(ISNUMBER(J85)),NOT(ISNUMBER(K85))),"REVIEW INPUTS",IF(J85&lt;0,"CHECK NEGATIVE CASH",IF(K85&lt;0,"REVIEW BANK OVERDRAFT","OK"))))</x:f>
      </x:c>
    </x:row>
    <x:row r="86" ht="26" customHeight="1">
      <x:c r="A86" s="38"/>
      <x:c r="B86" s="40"/>
      <x:c r="C86" s="36"/>
      <x:c r="D86" s="36"/>
      <x:c r="E86" s="46"/>
      <x:c r="F86" s="48" t="str">
        <x:f>IF(L86="","",IF(L86&lt;&gt;"OK","CHECK INPUTS",IF(OR(D86="Cash receipt",D86="Bank to cash"),E86,0)))</x:f>
      </x:c>
      <x:c r="G86" s="48" t="str">
        <x:f>IF(L86="","",IF(L86&lt;&gt;"OK","CHECK INPUTS",IF(OR(D86="Cash payment",D86="Cash to bank"),E86,0)))</x:f>
      </x:c>
      <x:c r="H86" s="48" t="str">
        <x:f>IF(L86="","",IF(L86&lt;&gt;"OK","CHECK INPUTS",IF(OR(D86="Bank receipt",D86="Cash to bank"),E86,0)))</x:f>
      </x:c>
      <x:c r="I86" s="48" t="str">
        <x:f>IF(L86="","",IF(L86&lt;&gt;"OK","CHECK INPUTS",IF(OR(D86="Bank payment",D86="Bank to cash"),E86,0)))</x:f>
      </x:c>
      <x:c r="J86" s="48" t="str">
        <x:f>IF(L86="","",IF(NOT(ISNUMBER($D$4)),"CHECK OPENING",IF($D$4&lt;0,"CHECK OPENING",IF(COUNTIF($F$11:F86,"CHECK INPUTS")&gt;0,"CHECK INPUTS",$D$4+SUM($F$11:F86)-SUM($G$11:G86)))))</x:f>
      </x:c>
      <x:c r="K86" s="48" t="str">
        <x:f>IF(L86="","",IF(NOT(ISNUMBER($I$4)),"CHECK OPENING",IF(COUNTIF($F$11:F86,"CHECK INPUTS")&gt;0,"CHECK INPUTS",$I$4+SUM($H$11:H86)-SUM($I$11:I86))))</x:f>
      </x:c>
      <x:c r="L86" s="33" t="str">
        <x:f>IF(COUNTA(A86:E86)=0,"",IF(NOT(ISNUMBER(A86)),"CHECK DATE",IF(OR(A86&lt;1,A86&gt;2958465,A86&lt;&gt;INT(A86)),"CHECK DATE",IF(OR(B86="",C86=""),"CHECK REF / DETAILS",IF(COUNTIF($B$11:$B$110,B86)&gt;1,"CHECK DUPLICATE REF",IF(NOT(ISNUMBER(E86)),"CHECK AMOUNT",IF(E86&lt;=0,"CHECK AMOUNT",IF(AND(D86&lt;&gt;"Cash receipt",D86&lt;&gt;"Cash payment",D86&lt;&gt;"Bank receipt",D86&lt;&gt;"Bank payment",D86&lt;&gt;"Cash to bank",D86&lt;&gt;"Bank to cash"),"CHECK MOVEMENT",IF(A86&lt;MAX($A$11:A85),"CHECK DATE ORDER","OK")))))))))</x:f>
      </x:c>
      <x:c r="M86" s="33" t="str">
        <x:f>IF(L86="","",IF(OR(NOT(ISNUMBER(J86)),NOT(ISNUMBER(K86))),"REVIEW INPUTS",IF(J86&lt;0,"CHECK NEGATIVE CASH",IF(K86&lt;0,"REVIEW BANK OVERDRAFT","OK"))))</x:f>
      </x:c>
    </x:row>
    <x:row r="87" ht="26" customHeight="1">
      <x:c r="A87" s="38"/>
      <x:c r="B87" s="40"/>
      <x:c r="C87" s="36"/>
      <x:c r="D87" s="36"/>
      <x:c r="E87" s="46"/>
      <x:c r="F87" s="48" t="str">
        <x:f>IF(L87="","",IF(L87&lt;&gt;"OK","CHECK INPUTS",IF(OR(D87="Cash receipt",D87="Bank to cash"),E87,0)))</x:f>
      </x:c>
      <x:c r="G87" s="48" t="str">
        <x:f>IF(L87="","",IF(L87&lt;&gt;"OK","CHECK INPUTS",IF(OR(D87="Cash payment",D87="Cash to bank"),E87,0)))</x:f>
      </x:c>
      <x:c r="H87" s="48" t="str">
        <x:f>IF(L87="","",IF(L87&lt;&gt;"OK","CHECK INPUTS",IF(OR(D87="Bank receipt",D87="Cash to bank"),E87,0)))</x:f>
      </x:c>
      <x:c r="I87" s="48" t="str">
        <x:f>IF(L87="","",IF(L87&lt;&gt;"OK","CHECK INPUTS",IF(OR(D87="Bank payment",D87="Bank to cash"),E87,0)))</x:f>
      </x:c>
      <x:c r="J87" s="48" t="str">
        <x:f>IF(L87="","",IF(NOT(ISNUMBER($D$4)),"CHECK OPENING",IF($D$4&lt;0,"CHECK OPENING",IF(COUNTIF($F$11:F87,"CHECK INPUTS")&gt;0,"CHECK INPUTS",$D$4+SUM($F$11:F87)-SUM($G$11:G87)))))</x:f>
      </x:c>
      <x:c r="K87" s="48" t="str">
        <x:f>IF(L87="","",IF(NOT(ISNUMBER($I$4)),"CHECK OPENING",IF(COUNTIF($F$11:F87,"CHECK INPUTS")&gt;0,"CHECK INPUTS",$I$4+SUM($H$11:H87)-SUM($I$11:I87))))</x:f>
      </x:c>
      <x:c r="L87" s="33" t="str">
        <x:f>IF(COUNTA(A87:E87)=0,"",IF(NOT(ISNUMBER(A87)),"CHECK DATE",IF(OR(A87&lt;1,A87&gt;2958465,A87&lt;&gt;INT(A87)),"CHECK DATE",IF(OR(B87="",C87=""),"CHECK REF / DETAILS",IF(COUNTIF($B$11:$B$110,B87)&gt;1,"CHECK DUPLICATE REF",IF(NOT(ISNUMBER(E87)),"CHECK AMOUNT",IF(E87&lt;=0,"CHECK AMOUNT",IF(AND(D87&lt;&gt;"Cash receipt",D87&lt;&gt;"Cash payment",D87&lt;&gt;"Bank receipt",D87&lt;&gt;"Bank payment",D87&lt;&gt;"Cash to bank",D87&lt;&gt;"Bank to cash"),"CHECK MOVEMENT",IF(A87&lt;MAX($A$11:A86),"CHECK DATE ORDER","OK")))))))))</x:f>
      </x:c>
      <x:c r="M87" s="33" t="str">
        <x:f>IF(L87="","",IF(OR(NOT(ISNUMBER(J87)),NOT(ISNUMBER(K87))),"REVIEW INPUTS",IF(J87&lt;0,"CHECK NEGATIVE CASH",IF(K87&lt;0,"REVIEW BANK OVERDRAFT","OK"))))</x:f>
      </x:c>
    </x:row>
    <x:row r="88" ht="26" customHeight="1">
      <x:c r="A88" s="38"/>
      <x:c r="B88" s="40"/>
      <x:c r="C88" s="36"/>
      <x:c r="D88" s="36"/>
      <x:c r="E88" s="46"/>
      <x:c r="F88" s="48" t="str">
        <x:f>IF(L88="","",IF(L88&lt;&gt;"OK","CHECK INPUTS",IF(OR(D88="Cash receipt",D88="Bank to cash"),E88,0)))</x:f>
      </x:c>
      <x:c r="G88" s="48" t="str">
        <x:f>IF(L88="","",IF(L88&lt;&gt;"OK","CHECK INPUTS",IF(OR(D88="Cash payment",D88="Cash to bank"),E88,0)))</x:f>
      </x:c>
      <x:c r="H88" s="48" t="str">
        <x:f>IF(L88="","",IF(L88&lt;&gt;"OK","CHECK INPUTS",IF(OR(D88="Bank receipt",D88="Cash to bank"),E88,0)))</x:f>
      </x:c>
      <x:c r="I88" s="48" t="str">
        <x:f>IF(L88="","",IF(L88&lt;&gt;"OK","CHECK INPUTS",IF(OR(D88="Bank payment",D88="Bank to cash"),E88,0)))</x:f>
      </x:c>
      <x:c r="J88" s="48" t="str">
        <x:f>IF(L88="","",IF(NOT(ISNUMBER($D$4)),"CHECK OPENING",IF($D$4&lt;0,"CHECK OPENING",IF(COUNTIF($F$11:F88,"CHECK INPUTS")&gt;0,"CHECK INPUTS",$D$4+SUM($F$11:F88)-SUM($G$11:G88)))))</x:f>
      </x:c>
      <x:c r="K88" s="48" t="str">
        <x:f>IF(L88="","",IF(NOT(ISNUMBER($I$4)),"CHECK OPENING",IF(COUNTIF($F$11:F88,"CHECK INPUTS")&gt;0,"CHECK INPUTS",$I$4+SUM($H$11:H88)-SUM($I$11:I88))))</x:f>
      </x:c>
      <x:c r="L88" s="33" t="str">
        <x:f>IF(COUNTA(A88:E88)=0,"",IF(NOT(ISNUMBER(A88)),"CHECK DATE",IF(OR(A88&lt;1,A88&gt;2958465,A88&lt;&gt;INT(A88)),"CHECK DATE",IF(OR(B88="",C88=""),"CHECK REF / DETAILS",IF(COUNTIF($B$11:$B$110,B88)&gt;1,"CHECK DUPLICATE REF",IF(NOT(ISNUMBER(E88)),"CHECK AMOUNT",IF(E88&lt;=0,"CHECK AMOUNT",IF(AND(D88&lt;&gt;"Cash receipt",D88&lt;&gt;"Cash payment",D88&lt;&gt;"Bank receipt",D88&lt;&gt;"Bank payment",D88&lt;&gt;"Cash to bank",D88&lt;&gt;"Bank to cash"),"CHECK MOVEMENT",IF(A88&lt;MAX($A$11:A87),"CHECK DATE ORDER","OK")))))))))</x:f>
      </x:c>
      <x:c r="M88" s="33" t="str">
        <x:f>IF(L88="","",IF(OR(NOT(ISNUMBER(J88)),NOT(ISNUMBER(K88))),"REVIEW INPUTS",IF(J88&lt;0,"CHECK NEGATIVE CASH",IF(K88&lt;0,"REVIEW BANK OVERDRAFT","OK"))))</x:f>
      </x:c>
    </x:row>
    <x:row r="89" ht="26" customHeight="1">
      <x:c r="A89" s="38"/>
      <x:c r="B89" s="40"/>
      <x:c r="C89" s="36"/>
      <x:c r="D89" s="36"/>
      <x:c r="E89" s="46"/>
      <x:c r="F89" s="48" t="str">
        <x:f>IF(L89="","",IF(L89&lt;&gt;"OK","CHECK INPUTS",IF(OR(D89="Cash receipt",D89="Bank to cash"),E89,0)))</x:f>
      </x:c>
      <x:c r="G89" s="48" t="str">
        <x:f>IF(L89="","",IF(L89&lt;&gt;"OK","CHECK INPUTS",IF(OR(D89="Cash payment",D89="Cash to bank"),E89,0)))</x:f>
      </x:c>
      <x:c r="H89" s="48" t="str">
        <x:f>IF(L89="","",IF(L89&lt;&gt;"OK","CHECK INPUTS",IF(OR(D89="Bank receipt",D89="Cash to bank"),E89,0)))</x:f>
      </x:c>
      <x:c r="I89" s="48" t="str">
        <x:f>IF(L89="","",IF(L89&lt;&gt;"OK","CHECK INPUTS",IF(OR(D89="Bank payment",D89="Bank to cash"),E89,0)))</x:f>
      </x:c>
      <x:c r="J89" s="48" t="str">
        <x:f>IF(L89="","",IF(NOT(ISNUMBER($D$4)),"CHECK OPENING",IF($D$4&lt;0,"CHECK OPENING",IF(COUNTIF($F$11:F89,"CHECK INPUTS")&gt;0,"CHECK INPUTS",$D$4+SUM($F$11:F89)-SUM($G$11:G89)))))</x:f>
      </x:c>
      <x:c r="K89" s="48" t="str">
        <x:f>IF(L89="","",IF(NOT(ISNUMBER($I$4)),"CHECK OPENING",IF(COUNTIF($F$11:F89,"CHECK INPUTS")&gt;0,"CHECK INPUTS",$I$4+SUM($H$11:H89)-SUM($I$11:I89))))</x:f>
      </x:c>
      <x:c r="L89" s="33" t="str">
        <x:f>IF(COUNTA(A89:E89)=0,"",IF(NOT(ISNUMBER(A89)),"CHECK DATE",IF(OR(A89&lt;1,A89&gt;2958465,A89&lt;&gt;INT(A89)),"CHECK DATE",IF(OR(B89="",C89=""),"CHECK REF / DETAILS",IF(COUNTIF($B$11:$B$110,B89)&gt;1,"CHECK DUPLICATE REF",IF(NOT(ISNUMBER(E89)),"CHECK AMOUNT",IF(E89&lt;=0,"CHECK AMOUNT",IF(AND(D89&lt;&gt;"Cash receipt",D89&lt;&gt;"Cash payment",D89&lt;&gt;"Bank receipt",D89&lt;&gt;"Bank payment",D89&lt;&gt;"Cash to bank",D89&lt;&gt;"Bank to cash"),"CHECK MOVEMENT",IF(A89&lt;MAX($A$11:A88),"CHECK DATE ORDER","OK")))))))))</x:f>
      </x:c>
      <x:c r="M89" s="33" t="str">
        <x:f>IF(L89="","",IF(OR(NOT(ISNUMBER(J89)),NOT(ISNUMBER(K89))),"REVIEW INPUTS",IF(J89&lt;0,"CHECK NEGATIVE CASH",IF(K89&lt;0,"REVIEW BANK OVERDRAFT","OK"))))</x:f>
      </x:c>
    </x:row>
    <x:row r="90" ht="26" customHeight="1">
      <x:c r="A90" s="38"/>
      <x:c r="B90" s="40"/>
      <x:c r="C90" s="36"/>
      <x:c r="D90" s="36"/>
      <x:c r="E90" s="46"/>
      <x:c r="F90" s="48" t="str">
        <x:f>IF(L90="","",IF(L90&lt;&gt;"OK","CHECK INPUTS",IF(OR(D90="Cash receipt",D90="Bank to cash"),E90,0)))</x:f>
      </x:c>
      <x:c r="G90" s="48" t="str">
        <x:f>IF(L90="","",IF(L90&lt;&gt;"OK","CHECK INPUTS",IF(OR(D90="Cash payment",D90="Cash to bank"),E90,0)))</x:f>
      </x:c>
      <x:c r="H90" s="48" t="str">
        <x:f>IF(L90="","",IF(L90&lt;&gt;"OK","CHECK INPUTS",IF(OR(D90="Bank receipt",D90="Cash to bank"),E90,0)))</x:f>
      </x:c>
      <x:c r="I90" s="48" t="str">
        <x:f>IF(L90="","",IF(L90&lt;&gt;"OK","CHECK INPUTS",IF(OR(D90="Bank payment",D90="Bank to cash"),E90,0)))</x:f>
      </x:c>
      <x:c r="J90" s="48" t="str">
        <x:f>IF(L90="","",IF(NOT(ISNUMBER($D$4)),"CHECK OPENING",IF($D$4&lt;0,"CHECK OPENING",IF(COUNTIF($F$11:F90,"CHECK INPUTS")&gt;0,"CHECK INPUTS",$D$4+SUM($F$11:F90)-SUM($G$11:G90)))))</x:f>
      </x:c>
      <x:c r="K90" s="48" t="str">
        <x:f>IF(L90="","",IF(NOT(ISNUMBER($I$4)),"CHECK OPENING",IF(COUNTIF($F$11:F90,"CHECK INPUTS")&gt;0,"CHECK INPUTS",$I$4+SUM($H$11:H90)-SUM($I$11:I90))))</x:f>
      </x:c>
      <x:c r="L90" s="33" t="str">
        <x:f>IF(COUNTA(A90:E90)=0,"",IF(NOT(ISNUMBER(A90)),"CHECK DATE",IF(OR(A90&lt;1,A90&gt;2958465,A90&lt;&gt;INT(A90)),"CHECK DATE",IF(OR(B90="",C90=""),"CHECK REF / DETAILS",IF(COUNTIF($B$11:$B$110,B90)&gt;1,"CHECK DUPLICATE REF",IF(NOT(ISNUMBER(E90)),"CHECK AMOUNT",IF(E90&lt;=0,"CHECK AMOUNT",IF(AND(D90&lt;&gt;"Cash receipt",D90&lt;&gt;"Cash payment",D90&lt;&gt;"Bank receipt",D90&lt;&gt;"Bank payment",D90&lt;&gt;"Cash to bank",D90&lt;&gt;"Bank to cash"),"CHECK MOVEMENT",IF(A90&lt;MAX($A$11:A89),"CHECK DATE ORDER","OK")))))))))</x:f>
      </x:c>
      <x:c r="M90" s="33" t="str">
        <x:f>IF(L90="","",IF(OR(NOT(ISNUMBER(J90)),NOT(ISNUMBER(K90))),"REVIEW INPUTS",IF(J90&lt;0,"CHECK NEGATIVE CASH",IF(K90&lt;0,"REVIEW BANK OVERDRAFT","OK"))))</x:f>
      </x:c>
    </x:row>
    <x:row r="91" ht="26" customHeight="1">
      <x:c r="A91" s="38"/>
      <x:c r="B91" s="40"/>
      <x:c r="C91" s="36"/>
      <x:c r="D91" s="36"/>
      <x:c r="E91" s="46"/>
      <x:c r="F91" s="48" t="str">
        <x:f>IF(L91="","",IF(L91&lt;&gt;"OK","CHECK INPUTS",IF(OR(D91="Cash receipt",D91="Bank to cash"),E91,0)))</x:f>
      </x:c>
      <x:c r="G91" s="48" t="str">
        <x:f>IF(L91="","",IF(L91&lt;&gt;"OK","CHECK INPUTS",IF(OR(D91="Cash payment",D91="Cash to bank"),E91,0)))</x:f>
      </x:c>
      <x:c r="H91" s="48" t="str">
        <x:f>IF(L91="","",IF(L91&lt;&gt;"OK","CHECK INPUTS",IF(OR(D91="Bank receipt",D91="Cash to bank"),E91,0)))</x:f>
      </x:c>
      <x:c r="I91" s="48" t="str">
        <x:f>IF(L91="","",IF(L91&lt;&gt;"OK","CHECK INPUTS",IF(OR(D91="Bank payment",D91="Bank to cash"),E91,0)))</x:f>
      </x:c>
      <x:c r="J91" s="48" t="str">
        <x:f>IF(L91="","",IF(NOT(ISNUMBER($D$4)),"CHECK OPENING",IF($D$4&lt;0,"CHECK OPENING",IF(COUNTIF($F$11:F91,"CHECK INPUTS")&gt;0,"CHECK INPUTS",$D$4+SUM($F$11:F91)-SUM($G$11:G91)))))</x:f>
      </x:c>
      <x:c r="K91" s="48" t="str">
        <x:f>IF(L91="","",IF(NOT(ISNUMBER($I$4)),"CHECK OPENING",IF(COUNTIF($F$11:F91,"CHECK INPUTS")&gt;0,"CHECK INPUTS",$I$4+SUM($H$11:H91)-SUM($I$11:I91))))</x:f>
      </x:c>
      <x:c r="L91" s="33" t="str">
        <x:f>IF(COUNTA(A91:E91)=0,"",IF(NOT(ISNUMBER(A91)),"CHECK DATE",IF(OR(A91&lt;1,A91&gt;2958465,A91&lt;&gt;INT(A91)),"CHECK DATE",IF(OR(B91="",C91=""),"CHECK REF / DETAILS",IF(COUNTIF($B$11:$B$110,B91)&gt;1,"CHECK DUPLICATE REF",IF(NOT(ISNUMBER(E91)),"CHECK AMOUNT",IF(E91&lt;=0,"CHECK AMOUNT",IF(AND(D91&lt;&gt;"Cash receipt",D91&lt;&gt;"Cash payment",D91&lt;&gt;"Bank receipt",D91&lt;&gt;"Bank payment",D91&lt;&gt;"Cash to bank",D91&lt;&gt;"Bank to cash"),"CHECK MOVEMENT",IF(A91&lt;MAX($A$11:A90),"CHECK DATE ORDER","OK")))))))))</x:f>
      </x:c>
      <x:c r="M91" s="33" t="str">
        <x:f>IF(L91="","",IF(OR(NOT(ISNUMBER(J91)),NOT(ISNUMBER(K91))),"REVIEW INPUTS",IF(J91&lt;0,"CHECK NEGATIVE CASH",IF(K91&lt;0,"REVIEW BANK OVERDRAFT","OK"))))</x:f>
      </x:c>
    </x:row>
    <x:row r="92" ht="26" customHeight="1">
      <x:c r="A92" s="38"/>
      <x:c r="B92" s="40"/>
      <x:c r="C92" s="36"/>
      <x:c r="D92" s="36"/>
      <x:c r="E92" s="46"/>
      <x:c r="F92" s="48" t="str">
        <x:f>IF(L92="","",IF(L92&lt;&gt;"OK","CHECK INPUTS",IF(OR(D92="Cash receipt",D92="Bank to cash"),E92,0)))</x:f>
      </x:c>
      <x:c r="G92" s="48" t="str">
        <x:f>IF(L92="","",IF(L92&lt;&gt;"OK","CHECK INPUTS",IF(OR(D92="Cash payment",D92="Cash to bank"),E92,0)))</x:f>
      </x:c>
      <x:c r="H92" s="48" t="str">
        <x:f>IF(L92="","",IF(L92&lt;&gt;"OK","CHECK INPUTS",IF(OR(D92="Bank receipt",D92="Cash to bank"),E92,0)))</x:f>
      </x:c>
      <x:c r="I92" s="48" t="str">
        <x:f>IF(L92="","",IF(L92&lt;&gt;"OK","CHECK INPUTS",IF(OR(D92="Bank payment",D92="Bank to cash"),E92,0)))</x:f>
      </x:c>
      <x:c r="J92" s="48" t="str">
        <x:f>IF(L92="","",IF(NOT(ISNUMBER($D$4)),"CHECK OPENING",IF($D$4&lt;0,"CHECK OPENING",IF(COUNTIF($F$11:F92,"CHECK INPUTS")&gt;0,"CHECK INPUTS",$D$4+SUM($F$11:F92)-SUM($G$11:G92)))))</x:f>
      </x:c>
      <x:c r="K92" s="48" t="str">
        <x:f>IF(L92="","",IF(NOT(ISNUMBER($I$4)),"CHECK OPENING",IF(COUNTIF($F$11:F92,"CHECK INPUTS")&gt;0,"CHECK INPUTS",$I$4+SUM($H$11:H92)-SUM($I$11:I92))))</x:f>
      </x:c>
      <x:c r="L92" s="33" t="str">
        <x:f>IF(COUNTA(A92:E92)=0,"",IF(NOT(ISNUMBER(A92)),"CHECK DATE",IF(OR(A92&lt;1,A92&gt;2958465,A92&lt;&gt;INT(A92)),"CHECK DATE",IF(OR(B92="",C92=""),"CHECK REF / DETAILS",IF(COUNTIF($B$11:$B$110,B92)&gt;1,"CHECK DUPLICATE REF",IF(NOT(ISNUMBER(E92)),"CHECK AMOUNT",IF(E92&lt;=0,"CHECK AMOUNT",IF(AND(D92&lt;&gt;"Cash receipt",D92&lt;&gt;"Cash payment",D92&lt;&gt;"Bank receipt",D92&lt;&gt;"Bank payment",D92&lt;&gt;"Cash to bank",D92&lt;&gt;"Bank to cash"),"CHECK MOVEMENT",IF(A92&lt;MAX($A$11:A91),"CHECK DATE ORDER","OK")))))))))</x:f>
      </x:c>
      <x:c r="M92" s="33" t="str">
        <x:f>IF(L92="","",IF(OR(NOT(ISNUMBER(J92)),NOT(ISNUMBER(K92))),"REVIEW INPUTS",IF(J92&lt;0,"CHECK NEGATIVE CASH",IF(K92&lt;0,"REVIEW BANK OVERDRAFT","OK"))))</x:f>
      </x:c>
    </x:row>
    <x:row r="93" ht="26" customHeight="1">
      <x:c r="A93" s="38"/>
      <x:c r="B93" s="40"/>
      <x:c r="C93" s="36"/>
      <x:c r="D93" s="36"/>
      <x:c r="E93" s="46"/>
      <x:c r="F93" s="48" t="str">
        <x:f>IF(L93="","",IF(L93&lt;&gt;"OK","CHECK INPUTS",IF(OR(D93="Cash receipt",D93="Bank to cash"),E93,0)))</x:f>
      </x:c>
      <x:c r="G93" s="48" t="str">
        <x:f>IF(L93="","",IF(L93&lt;&gt;"OK","CHECK INPUTS",IF(OR(D93="Cash payment",D93="Cash to bank"),E93,0)))</x:f>
      </x:c>
      <x:c r="H93" s="48" t="str">
        <x:f>IF(L93="","",IF(L93&lt;&gt;"OK","CHECK INPUTS",IF(OR(D93="Bank receipt",D93="Cash to bank"),E93,0)))</x:f>
      </x:c>
      <x:c r="I93" s="48" t="str">
        <x:f>IF(L93="","",IF(L93&lt;&gt;"OK","CHECK INPUTS",IF(OR(D93="Bank payment",D93="Bank to cash"),E93,0)))</x:f>
      </x:c>
      <x:c r="J93" s="48" t="str">
        <x:f>IF(L93="","",IF(NOT(ISNUMBER($D$4)),"CHECK OPENING",IF($D$4&lt;0,"CHECK OPENING",IF(COUNTIF($F$11:F93,"CHECK INPUTS")&gt;0,"CHECK INPUTS",$D$4+SUM($F$11:F93)-SUM($G$11:G93)))))</x:f>
      </x:c>
      <x:c r="K93" s="48" t="str">
        <x:f>IF(L93="","",IF(NOT(ISNUMBER($I$4)),"CHECK OPENING",IF(COUNTIF($F$11:F93,"CHECK INPUTS")&gt;0,"CHECK INPUTS",$I$4+SUM($H$11:H93)-SUM($I$11:I93))))</x:f>
      </x:c>
      <x:c r="L93" s="33" t="str">
        <x:f>IF(COUNTA(A93:E93)=0,"",IF(NOT(ISNUMBER(A93)),"CHECK DATE",IF(OR(A93&lt;1,A93&gt;2958465,A93&lt;&gt;INT(A93)),"CHECK DATE",IF(OR(B93="",C93=""),"CHECK REF / DETAILS",IF(COUNTIF($B$11:$B$110,B93)&gt;1,"CHECK DUPLICATE REF",IF(NOT(ISNUMBER(E93)),"CHECK AMOUNT",IF(E93&lt;=0,"CHECK AMOUNT",IF(AND(D93&lt;&gt;"Cash receipt",D93&lt;&gt;"Cash payment",D93&lt;&gt;"Bank receipt",D93&lt;&gt;"Bank payment",D93&lt;&gt;"Cash to bank",D93&lt;&gt;"Bank to cash"),"CHECK MOVEMENT",IF(A93&lt;MAX($A$11:A92),"CHECK DATE ORDER","OK")))))))))</x:f>
      </x:c>
      <x:c r="M93" s="33" t="str">
        <x:f>IF(L93="","",IF(OR(NOT(ISNUMBER(J93)),NOT(ISNUMBER(K93))),"REVIEW INPUTS",IF(J93&lt;0,"CHECK NEGATIVE CASH",IF(K93&lt;0,"REVIEW BANK OVERDRAFT","OK"))))</x:f>
      </x:c>
    </x:row>
    <x:row r="94" ht="26" customHeight="1">
      <x:c r="A94" s="38"/>
      <x:c r="B94" s="40"/>
      <x:c r="C94" s="36"/>
      <x:c r="D94" s="36"/>
      <x:c r="E94" s="46"/>
      <x:c r="F94" s="48" t="str">
        <x:f>IF(L94="","",IF(L94&lt;&gt;"OK","CHECK INPUTS",IF(OR(D94="Cash receipt",D94="Bank to cash"),E94,0)))</x:f>
      </x:c>
      <x:c r="G94" s="48" t="str">
        <x:f>IF(L94="","",IF(L94&lt;&gt;"OK","CHECK INPUTS",IF(OR(D94="Cash payment",D94="Cash to bank"),E94,0)))</x:f>
      </x:c>
      <x:c r="H94" s="48" t="str">
        <x:f>IF(L94="","",IF(L94&lt;&gt;"OK","CHECK INPUTS",IF(OR(D94="Bank receipt",D94="Cash to bank"),E94,0)))</x:f>
      </x:c>
      <x:c r="I94" s="48" t="str">
        <x:f>IF(L94="","",IF(L94&lt;&gt;"OK","CHECK INPUTS",IF(OR(D94="Bank payment",D94="Bank to cash"),E94,0)))</x:f>
      </x:c>
      <x:c r="J94" s="48" t="str">
        <x:f>IF(L94="","",IF(NOT(ISNUMBER($D$4)),"CHECK OPENING",IF($D$4&lt;0,"CHECK OPENING",IF(COUNTIF($F$11:F94,"CHECK INPUTS")&gt;0,"CHECK INPUTS",$D$4+SUM($F$11:F94)-SUM($G$11:G94)))))</x:f>
      </x:c>
      <x:c r="K94" s="48" t="str">
        <x:f>IF(L94="","",IF(NOT(ISNUMBER($I$4)),"CHECK OPENING",IF(COUNTIF($F$11:F94,"CHECK INPUTS")&gt;0,"CHECK INPUTS",$I$4+SUM($H$11:H94)-SUM($I$11:I94))))</x:f>
      </x:c>
      <x:c r="L94" s="33" t="str">
        <x:f>IF(COUNTA(A94:E94)=0,"",IF(NOT(ISNUMBER(A94)),"CHECK DATE",IF(OR(A94&lt;1,A94&gt;2958465,A94&lt;&gt;INT(A94)),"CHECK DATE",IF(OR(B94="",C94=""),"CHECK REF / DETAILS",IF(COUNTIF($B$11:$B$110,B94)&gt;1,"CHECK DUPLICATE REF",IF(NOT(ISNUMBER(E94)),"CHECK AMOUNT",IF(E94&lt;=0,"CHECK AMOUNT",IF(AND(D94&lt;&gt;"Cash receipt",D94&lt;&gt;"Cash payment",D94&lt;&gt;"Bank receipt",D94&lt;&gt;"Bank payment",D94&lt;&gt;"Cash to bank",D94&lt;&gt;"Bank to cash"),"CHECK MOVEMENT",IF(A94&lt;MAX($A$11:A93),"CHECK DATE ORDER","OK")))))))))</x:f>
      </x:c>
      <x:c r="M94" s="33" t="str">
        <x:f>IF(L94="","",IF(OR(NOT(ISNUMBER(J94)),NOT(ISNUMBER(K94))),"REVIEW INPUTS",IF(J94&lt;0,"CHECK NEGATIVE CASH",IF(K94&lt;0,"REVIEW BANK OVERDRAFT","OK"))))</x:f>
      </x:c>
    </x:row>
    <x:row r="95" ht="26" customHeight="1">
      <x:c r="A95" s="38"/>
      <x:c r="B95" s="40"/>
      <x:c r="C95" s="36"/>
      <x:c r="D95" s="36"/>
      <x:c r="E95" s="46"/>
      <x:c r="F95" s="48" t="str">
        <x:f>IF(L95="","",IF(L95&lt;&gt;"OK","CHECK INPUTS",IF(OR(D95="Cash receipt",D95="Bank to cash"),E95,0)))</x:f>
      </x:c>
      <x:c r="G95" s="48" t="str">
        <x:f>IF(L95="","",IF(L95&lt;&gt;"OK","CHECK INPUTS",IF(OR(D95="Cash payment",D95="Cash to bank"),E95,0)))</x:f>
      </x:c>
      <x:c r="H95" s="48" t="str">
        <x:f>IF(L95="","",IF(L95&lt;&gt;"OK","CHECK INPUTS",IF(OR(D95="Bank receipt",D95="Cash to bank"),E95,0)))</x:f>
      </x:c>
      <x:c r="I95" s="48" t="str">
        <x:f>IF(L95="","",IF(L95&lt;&gt;"OK","CHECK INPUTS",IF(OR(D95="Bank payment",D95="Bank to cash"),E95,0)))</x:f>
      </x:c>
      <x:c r="J95" s="48" t="str">
        <x:f>IF(L95="","",IF(NOT(ISNUMBER($D$4)),"CHECK OPENING",IF($D$4&lt;0,"CHECK OPENING",IF(COUNTIF($F$11:F95,"CHECK INPUTS")&gt;0,"CHECK INPUTS",$D$4+SUM($F$11:F95)-SUM($G$11:G95)))))</x:f>
      </x:c>
      <x:c r="K95" s="48" t="str">
        <x:f>IF(L95="","",IF(NOT(ISNUMBER($I$4)),"CHECK OPENING",IF(COUNTIF($F$11:F95,"CHECK INPUTS")&gt;0,"CHECK INPUTS",$I$4+SUM($H$11:H95)-SUM($I$11:I95))))</x:f>
      </x:c>
      <x:c r="L95" s="33" t="str">
        <x:f>IF(COUNTA(A95:E95)=0,"",IF(NOT(ISNUMBER(A95)),"CHECK DATE",IF(OR(A95&lt;1,A95&gt;2958465,A95&lt;&gt;INT(A95)),"CHECK DATE",IF(OR(B95="",C95=""),"CHECK REF / DETAILS",IF(COUNTIF($B$11:$B$110,B95)&gt;1,"CHECK DUPLICATE REF",IF(NOT(ISNUMBER(E95)),"CHECK AMOUNT",IF(E95&lt;=0,"CHECK AMOUNT",IF(AND(D95&lt;&gt;"Cash receipt",D95&lt;&gt;"Cash payment",D95&lt;&gt;"Bank receipt",D95&lt;&gt;"Bank payment",D95&lt;&gt;"Cash to bank",D95&lt;&gt;"Bank to cash"),"CHECK MOVEMENT",IF(A95&lt;MAX($A$11:A94),"CHECK DATE ORDER","OK")))))))))</x:f>
      </x:c>
      <x:c r="M95" s="33" t="str">
        <x:f>IF(L95="","",IF(OR(NOT(ISNUMBER(J95)),NOT(ISNUMBER(K95))),"REVIEW INPUTS",IF(J95&lt;0,"CHECK NEGATIVE CASH",IF(K95&lt;0,"REVIEW BANK OVERDRAFT","OK"))))</x:f>
      </x:c>
    </x:row>
    <x:row r="96" ht="26" customHeight="1">
      <x:c r="A96" s="38"/>
      <x:c r="B96" s="40"/>
      <x:c r="C96" s="36"/>
      <x:c r="D96" s="36"/>
      <x:c r="E96" s="46"/>
      <x:c r="F96" s="48" t="str">
        <x:f>IF(L96="","",IF(L96&lt;&gt;"OK","CHECK INPUTS",IF(OR(D96="Cash receipt",D96="Bank to cash"),E96,0)))</x:f>
      </x:c>
      <x:c r="G96" s="48" t="str">
        <x:f>IF(L96="","",IF(L96&lt;&gt;"OK","CHECK INPUTS",IF(OR(D96="Cash payment",D96="Cash to bank"),E96,0)))</x:f>
      </x:c>
      <x:c r="H96" s="48" t="str">
        <x:f>IF(L96="","",IF(L96&lt;&gt;"OK","CHECK INPUTS",IF(OR(D96="Bank receipt",D96="Cash to bank"),E96,0)))</x:f>
      </x:c>
      <x:c r="I96" s="48" t="str">
        <x:f>IF(L96="","",IF(L96&lt;&gt;"OK","CHECK INPUTS",IF(OR(D96="Bank payment",D96="Bank to cash"),E96,0)))</x:f>
      </x:c>
      <x:c r="J96" s="48" t="str">
        <x:f>IF(L96="","",IF(NOT(ISNUMBER($D$4)),"CHECK OPENING",IF($D$4&lt;0,"CHECK OPENING",IF(COUNTIF($F$11:F96,"CHECK INPUTS")&gt;0,"CHECK INPUTS",$D$4+SUM($F$11:F96)-SUM($G$11:G96)))))</x:f>
      </x:c>
      <x:c r="K96" s="48" t="str">
        <x:f>IF(L96="","",IF(NOT(ISNUMBER($I$4)),"CHECK OPENING",IF(COUNTIF($F$11:F96,"CHECK INPUTS")&gt;0,"CHECK INPUTS",$I$4+SUM($H$11:H96)-SUM($I$11:I96))))</x:f>
      </x:c>
      <x:c r="L96" s="33" t="str">
        <x:f>IF(COUNTA(A96:E96)=0,"",IF(NOT(ISNUMBER(A96)),"CHECK DATE",IF(OR(A96&lt;1,A96&gt;2958465,A96&lt;&gt;INT(A96)),"CHECK DATE",IF(OR(B96="",C96=""),"CHECK REF / DETAILS",IF(COUNTIF($B$11:$B$110,B96)&gt;1,"CHECK DUPLICATE REF",IF(NOT(ISNUMBER(E96)),"CHECK AMOUNT",IF(E96&lt;=0,"CHECK AMOUNT",IF(AND(D96&lt;&gt;"Cash receipt",D96&lt;&gt;"Cash payment",D96&lt;&gt;"Bank receipt",D96&lt;&gt;"Bank payment",D96&lt;&gt;"Cash to bank",D96&lt;&gt;"Bank to cash"),"CHECK MOVEMENT",IF(A96&lt;MAX($A$11:A95),"CHECK DATE ORDER","OK")))))))))</x:f>
      </x:c>
      <x:c r="M96" s="33" t="str">
        <x:f>IF(L96="","",IF(OR(NOT(ISNUMBER(J96)),NOT(ISNUMBER(K96))),"REVIEW INPUTS",IF(J96&lt;0,"CHECK NEGATIVE CASH",IF(K96&lt;0,"REVIEW BANK OVERDRAFT","OK"))))</x:f>
      </x:c>
    </x:row>
    <x:row r="97" ht="26" customHeight="1">
      <x:c r="A97" s="38"/>
      <x:c r="B97" s="40"/>
      <x:c r="C97" s="36"/>
      <x:c r="D97" s="36"/>
      <x:c r="E97" s="46"/>
      <x:c r="F97" s="48" t="str">
        <x:f>IF(L97="","",IF(L97&lt;&gt;"OK","CHECK INPUTS",IF(OR(D97="Cash receipt",D97="Bank to cash"),E97,0)))</x:f>
      </x:c>
      <x:c r="G97" s="48" t="str">
        <x:f>IF(L97="","",IF(L97&lt;&gt;"OK","CHECK INPUTS",IF(OR(D97="Cash payment",D97="Cash to bank"),E97,0)))</x:f>
      </x:c>
      <x:c r="H97" s="48" t="str">
        <x:f>IF(L97="","",IF(L97&lt;&gt;"OK","CHECK INPUTS",IF(OR(D97="Bank receipt",D97="Cash to bank"),E97,0)))</x:f>
      </x:c>
      <x:c r="I97" s="48" t="str">
        <x:f>IF(L97="","",IF(L97&lt;&gt;"OK","CHECK INPUTS",IF(OR(D97="Bank payment",D97="Bank to cash"),E97,0)))</x:f>
      </x:c>
      <x:c r="J97" s="48" t="str">
        <x:f>IF(L97="","",IF(NOT(ISNUMBER($D$4)),"CHECK OPENING",IF($D$4&lt;0,"CHECK OPENING",IF(COUNTIF($F$11:F97,"CHECK INPUTS")&gt;0,"CHECK INPUTS",$D$4+SUM($F$11:F97)-SUM($G$11:G97)))))</x:f>
      </x:c>
      <x:c r="K97" s="48" t="str">
        <x:f>IF(L97="","",IF(NOT(ISNUMBER($I$4)),"CHECK OPENING",IF(COUNTIF($F$11:F97,"CHECK INPUTS")&gt;0,"CHECK INPUTS",$I$4+SUM($H$11:H97)-SUM($I$11:I97))))</x:f>
      </x:c>
      <x:c r="L97" s="33" t="str">
        <x:f>IF(COUNTA(A97:E97)=0,"",IF(NOT(ISNUMBER(A97)),"CHECK DATE",IF(OR(A97&lt;1,A97&gt;2958465,A97&lt;&gt;INT(A97)),"CHECK DATE",IF(OR(B97="",C97=""),"CHECK REF / DETAILS",IF(COUNTIF($B$11:$B$110,B97)&gt;1,"CHECK DUPLICATE REF",IF(NOT(ISNUMBER(E97)),"CHECK AMOUNT",IF(E97&lt;=0,"CHECK AMOUNT",IF(AND(D97&lt;&gt;"Cash receipt",D97&lt;&gt;"Cash payment",D97&lt;&gt;"Bank receipt",D97&lt;&gt;"Bank payment",D97&lt;&gt;"Cash to bank",D97&lt;&gt;"Bank to cash"),"CHECK MOVEMENT",IF(A97&lt;MAX($A$11:A96),"CHECK DATE ORDER","OK")))))))))</x:f>
      </x:c>
      <x:c r="M97" s="33" t="str">
        <x:f>IF(L97="","",IF(OR(NOT(ISNUMBER(J97)),NOT(ISNUMBER(K97))),"REVIEW INPUTS",IF(J97&lt;0,"CHECK NEGATIVE CASH",IF(K97&lt;0,"REVIEW BANK OVERDRAFT","OK"))))</x:f>
      </x:c>
    </x:row>
    <x:row r="98" ht="26" customHeight="1">
      <x:c r="A98" s="38"/>
      <x:c r="B98" s="40"/>
      <x:c r="C98" s="36"/>
      <x:c r="D98" s="36"/>
      <x:c r="E98" s="46"/>
      <x:c r="F98" s="48" t="str">
        <x:f>IF(L98="","",IF(L98&lt;&gt;"OK","CHECK INPUTS",IF(OR(D98="Cash receipt",D98="Bank to cash"),E98,0)))</x:f>
      </x:c>
      <x:c r="G98" s="48" t="str">
        <x:f>IF(L98="","",IF(L98&lt;&gt;"OK","CHECK INPUTS",IF(OR(D98="Cash payment",D98="Cash to bank"),E98,0)))</x:f>
      </x:c>
      <x:c r="H98" s="48" t="str">
        <x:f>IF(L98="","",IF(L98&lt;&gt;"OK","CHECK INPUTS",IF(OR(D98="Bank receipt",D98="Cash to bank"),E98,0)))</x:f>
      </x:c>
      <x:c r="I98" s="48" t="str">
        <x:f>IF(L98="","",IF(L98&lt;&gt;"OK","CHECK INPUTS",IF(OR(D98="Bank payment",D98="Bank to cash"),E98,0)))</x:f>
      </x:c>
      <x:c r="J98" s="48" t="str">
        <x:f>IF(L98="","",IF(NOT(ISNUMBER($D$4)),"CHECK OPENING",IF($D$4&lt;0,"CHECK OPENING",IF(COUNTIF($F$11:F98,"CHECK INPUTS")&gt;0,"CHECK INPUTS",$D$4+SUM($F$11:F98)-SUM($G$11:G98)))))</x:f>
      </x:c>
      <x:c r="K98" s="48" t="str">
        <x:f>IF(L98="","",IF(NOT(ISNUMBER($I$4)),"CHECK OPENING",IF(COUNTIF($F$11:F98,"CHECK INPUTS")&gt;0,"CHECK INPUTS",$I$4+SUM($H$11:H98)-SUM($I$11:I98))))</x:f>
      </x:c>
      <x:c r="L98" s="33" t="str">
        <x:f>IF(COUNTA(A98:E98)=0,"",IF(NOT(ISNUMBER(A98)),"CHECK DATE",IF(OR(A98&lt;1,A98&gt;2958465,A98&lt;&gt;INT(A98)),"CHECK DATE",IF(OR(B98="",C98=""),"CHECK REF / DETAILS",IF(COUNTIF($B$11:$B$110,B98)&gt;1,"CHECK DUPLICATE REF",IF(NOT(ISNUMBER(E98)),"CHECK AMOUNT",IF(E98&lt;=0,"CHECK AMOUNT",IF(AND(D98&lt;&gt;"Cash receipt",D98&lt;&gt;"Cash payment",D98&lt;&gt;"Bank receipt",D98&lt;&gt;"Bank payment",D98&lt;&gt;"Cash to bank",D98&lt;&gt;"Bank to cash"),"CHECK MOVEMENT",IF(A98&lt;MAX($A$11:A97),"CHECK DATE ORDER","OK")))))))))</x:f>
      </x:c>
      <x:c r="M98" s="33" t="str">
        <x:f>IF(L98="","",IF(OR(NOT(ISNUMBER(J98)),NOT(ISNUMBER(K98))),"REVIEW INPUTS",IF(J98&lt;0,"CHECK NEGATIVE CASH",IF(K98&lt;0,"REVIEW BANK OVERDRAFT","OK"))))</x:f>
      </x:c>
    </x:row>
    <x:row r="99" ht="26" customHeight="1">
      <x:c r="A99" s="38"/>
      <x:c r="B99" s="40"/>
      <x:c r="C99" s="36"/>
      <x:c r="D99" s="36"/>
      <x:c r="E99" s="46"/>
      <x:c r="F99" s="48" t="str">
        <x:f>IF(L99="","",IF(L99&lt;&gt;"OK","CHECK INPUTS",IF(OR(D99="Cash receipt",D99="Bank to cash"),E99,0)))</x:f>
      </x:c>
      <x:c r="G99" s="48" t="str">
        <x:f>IF(L99="","",IF(L99&lt;&gt;"OK","CHECK INPUTS",IF(OR(D99="Cash payment",D99="Cash to bank"),E99,0)))</x:f>
      </x:c>
      <x:c r="H99" s="48" t="str">
        <x:f>IF(L99="","",IF(L99&lt;&gt;"OK","CHECK INPUTS",IF(OR(D99="Bank receipt",D99="Cash to bank"),E99,0)))</x:f>
      </x:c>
      <x:c r="I99" s="48" t="str">
        <x:f>IF(L99="","",IF(L99&lt;&gt;"OK","CHECK INPUTS",IF(OR(D99="Bank payment",D99="Bank to cash"),E99,0)))</x:f>
      </x:c>
      <x:c r="J99" s="48" t="str">
        <x:f>IF(L99="","",IF(NOT(ISNUMBER($D$4)),"CHECK OPENING",IF($D$4&lt;0,"CHECK OPENING",IF(COUNTIF($F$11:F99,"CHECK INPUTS")&gt;0,"CHECK INPUTS",$D$4+SUM($F$11:F99)-SUM($G$11:G99)))))</x:f>
      </x:c>
      <x:c r="K99" s="48" t="str">
        <x:f>IF(L99="","",IF(NOT(ISNUMBER($I$4)),"CHECK OPENING",IF(COUNTIF($F$11:F99,"CHECK INPUTS")&gt;0,"CHECK INPUTS",$I$4+SUM($H$11:H99)-SUM($I$11:I99))))</x:f>
      </x:c>
      <x:c r="L99" s="33" t="str">
        <x:f>IF(COUNTA(A99:E99)=0,"",IF(NOT(ISNUMBER(A99)),"CHECK DATE",IF(OR(A99&lt;1,A99&gt;2958465,A99&lt;&gt;INT(A99)),"CHECK DATE",IF(OR(B99="",C99=""),"CHECK REF / DETAILS",IF(COUNTIF($B$11:$B$110,B99)&gt;1,"CHECK DUPLICATE REF",IF(NOT(ISNUMBER(E99)),"CHECK AMOUNT",IF(E99&lt;=0,"CHECK AMOUNT",IF(AND(D99&lt;&gt;"Cash receipt",D99&lt;&gt;"Cash payment",D99&lt;&gt;"Bank receipt",D99&lt;&gt;"Bank payment",D99&lt;&gt;"Cash to bank",D99&lt;&gt;"Bank to cash"),"CHECK MOVEMENT",IF(A99&lt;MAX($A$11:A98),"CHECK DATE ORDER","OK")))))))))</x:f>
      </x:c>
      <x:c r="M99" s="33" t="str">
        <x:f>IF(L99="","",IF(OR(NOT(ISNUMBER(J99)),NOT(ISNUMBER(K99))),"REVIEW INPUTS",IF(J99&lt;0,"CHECK NEGATIVE CASH",IF(K99&lt;0,"REVIEW BANK OVERDRAFT","OK"))))</x:f>
      </x:c>
    </x:row>
    <x:row r="100" ht="26" customHeight="1">
      <x:c r="A100" s="38"/>
      <x:c r="B100" s="40"/>
      <x:c r="C100" s="36"/>
      <x:c r="D100" s="36"/>
      <x:c r="E100" s="46"/>
      <x:c r="F100" s="48" t="str">
        <x:f>IF(L100="","",IF(L100&lt;&gt;"OK","CHECK INPUTS",IF(OR(D100="Cash receipt",D100="Bank to cash"),E100,0)))</x:f>
      </x:c>
      <x:c r="G100" s="48" t="str">
        <x:f>IF(L100="","",IF(L100&lt;&gt;"OK","CHECK INPUTS",IF(OR(D100="Cash payment",D100="Cash to bank"),E100,0)))</x:f>
      </x:c>
      <x:c r="H100" s="48" t="str">
        <x:f>IF(L100="","",IF(L100&lt;&gt;"OK","CHECK INPUTS",IF(OR(D100="Bank receipt",D100="Cash to bank"),E100,0)))</x:f>
      </x:c>
      <x:c r="I100" s="48" t="str">
        <x:f>IF(L100="","",IF(L100&lt;&gt;"OK","CHECK INPUTS",IF(OR(D100="Bank payment",D100="Bank to cash"),E100,0)))</x:f>
      </x:c>
      <x:c r="J100" s="48" t="str">
        <x:f>IF(L100="","",IF(NOT(ISNUMBER($D$4)),"CHECK OPENING",IF($D$4&lt;0,"CHECK OPENING",IF(COUNTIF($F$11:F100,"CHECK INPUTS")&gt;0,"CHECK INPUTS",$D$4+SUM($F$11:F100)-SUM($G$11:G100)))))</x:f>
      </x:c>
      <x:c r="K100" s="48" t="str">
        <x:f>IF(L100="","",IF(NOT(ISNUMBER($I$4)),"CHECK OPENING",IF(COUNTIF($F$11:F100,"CHECK INPUTS")&gt;0,"CHECK INPUTS",$I$4+SUM($H$11:H100)-SUM($I$11:I100))))</x:f>
      </x:c>
      <x:c r="L100" s="33" t="str">
        <x:f>IF(COUNTA(A100:E100)=0,"",IF(NOT(ISNUMBER(A100)),"CHECK DATE",IF(OR(A100&lt;1,A100&gt;2958465,A100&lt;&gt;INT(A100)),"CHECK DATE",IF(OR(B100="",C100=""),"CHECK REF / DETAILS",IF(COUNTIF($B$11:$B$110,B100)&gt;1,"CHECK DUPLICATE REF",IF(NOT(ISNUMBER(E100)),"CHECK AMOUNT",IF(E100&lt;=0,"CHECK AMOUNT",IF(AND(D100&lt;&gt;"Cash receipt",D100&lt;&gt;"Cash payment",D100&lt;&gt;"Bank receipt",D100&lt;&gt;"Bank payment",D100&lt;&gt;"Cash to bank",D100&lt;&gt;"Bank to cash"),"CHECK MOVEMENT",IF(A100&lt;MAX($A$11:A99),"CHECK DATE ORDER","OK")))))))))</x:f>
      </x:c>
      <x:c r="M100" s="33" t="str">
        <x:f>IF(L100="","",IF(OR(NOT(ISNUMBER(J100)),NOT(ISNUMBER(K100))),"REVIEW INPUTS",IF(J100&lt;0,"CHECK NEGATIVE CASH",IF(K100&lt;0,"REVIEW BANK OVERDRAFT","OK"))))</x:f>
      </x:c>
    </x:row>
    <x:row r="101" ht="26" customHeight="1">
      <x:c r="A101" s="38"/>
      <x:c r="B101" s="40"/>
      <x:c r="C101" s="36"/>
      <x:c r="D101" s="36"/>
      <x:c r="E101" s="46"/>
      <x:c r="F101" s="48" t="str">
        <x:f>IF(L101="","",IF(L101&lt;&gt;"OK","CHECK INPUTS",IF(OR(D101="Cash receipt",D101="Bank to cash"),E101,0)))</x:f>
      </x:c>
      <x:c r="G101" s="48" t="str">
        <x:f>IF(L101="","",IF(L101&lt;&gt;"OK","CHECK INPUTS",IF(OR(D101="Cash payment",D101="Cash to bank"),E101,0)))</x:f>
      </x:c>
      <x:c r="H101" s="48" t="str">
        <x:f>IF(L101="","",IF(L101&lt;&gt;"OK","CHECK INPUTS",IF(OR(D101="Bank receipt",D101="Cash to bank"),E101,0)))</x:f>
      </x:c>
      <x:c r="I101" s="48" t="str">
        <x:f>IF(L101="","",IF(L101&lt;&gt;"OK","CHECK INPUTS",IF(OR(D101="Bank payment",D101="Bank to cash"),E101,0)))</x:f>
      </x:c>
      <x:c r="J101" s="48" t="str">
        <x:f>IF(L101="","",IF(NOT(ISNUMBER($D$4)),"CHECK OPENING",IF($D$4&lt;0,"CHECK OPENING",IF(COUNTIF($F$11:F101,"CHECK INPUTS")&gt;0,"CHECK INPUTS",$D$4+SUM($F$11:F101)-SUM($G$11:G101)))))</x:f>
      </x:c>
      <x:c r="K101" s="48" t="str">
        <x:f>IF(L101="","",IF(NOT(ISNUMBER($I$4)),"CHECK OPENING",IF(COUNTIF($F$11:F101,"CHECK INPUTS")&gt;0,"CHECK INPUTS",$I$4+SUM($H$11:H101)-SUM($I$11:I101))))</x:f>
      </x:c>
      <x:c r="L101" s="33" t="str">
        <x:f>IF(COUNTA(A101:E101)=0,"",IF(NOT(ISNUMBER(A101)),"CHECK DATE",IF(OR(A101&lt;1,A101&gt;2958465,A101&lt;&gt;INT(A101)),"CHECK DATE",IF(OR(B101="",C101=""),"CHECK REF / DETAILS",IF(COUNTIF($B$11:$B$110,B101)&gt;1,"CHECK DUPLICATE REF",IF(NOT(ISNUMBER(E101)),"CHECK AMOUNT",IF(E101&lt;=0,"CHECK AMOUNT",IF(AND(D101&lt;&gt;"Cash receipt",D101&lt;&gt;"Cash payment",D101&lt;&gt;"Bank receipt",D101&lt;&gt;"Bank payment",D101&lt;&gt;"Cash to bank",D101&lt;&gt;"Bank to cash"),"CHECK MOVEMENT",IF(A101&lt;MAX($A$11:A100),"CHECK DATE ORDER","OK")))))))))</x:f>
      </x:c>
      <x:c r="M101" s="33" t="str">
        <x:f>IF(L101="","",IF(OR(NOT(ISNUMBER(J101)),NOT(ISNUMBER(K101))),"REVIEW INPUTS",IF(J101&lt;0,"CHECK NEGATIVE CASH",IF(K101&lt;0,"REVIEW BANK OVERDRAFT","OK"))))</x:f>
      </x:c>
    </x:row>
    <x:row r="102" ht="26" customHeight="1">
      <x:c r="A102" s="38"/>
      <x:c r="B102" s="40"/>
      <x:c r="C102" s="36"/>
      <x:c r="D102" s="36"/>
      <x:c r="E102" s="46"/>
      <x:c r="F102" s="48" t="str">
        <x:f>IF(L102="","",IF(L102&lt;&gt;"OK","CHECK INPUTS",IF(OR(D102="Cash receipt",D102="Bank to cash"),E102,0)))</x:f>
      </x:c>
      <x:c r="G102" s="48" t="str">
        <x:f>IF(L102="","",IF(L102&lt;&gt;"OK","CHECK INPUTS",IF(OR(D102="Cash payment",D102="Cash to bank"),E102,0)))</x:f>
      </x:c>
      <x:c r="H102" s="48" t="str">
        <x:f>IF(L102="","",IF(L102&lt;&gt;"OK","CHECK INPUTS",IF(OR(D102="Bank receipt",D102="Cash to bank"),E102,0)))</x:f>
      </x:c>
      <x:c r="I102" s="48" t="str">
        <x:f>IF(L102="","",IF(L102&lt;&gt;"OK","CHECK INPUTS",IF(OR(D102="Bank payment",D102="Bank to cash"),E102,0)))</x:f>
      </x:c>
      <x:c r="J102" s="48" t="str">
        <x:f>IF(L102="","",IF(NOT(ISNUMBER($D$4)),"CHECK OPENING",IF($D$4&lt;0,"CHECK OPENING",IF(COUNTIF($F$11:F102,"CHECK INPUTS")&gt;0,"CHECK INPUTS",$D$4+SUM($F$11:F102)-SUM($G$11:G102)))))</x:f>
      </x:c>
      <x:c r="K102" s="48" t="str">
        <x:f>IF(L102="","",IF(NOT(ISNUMBER($I$4)),"CHECK OPENING",IF(COUNTIF($F$11:F102,"CHECK INPUTS")&gt;0,"CHECK INPUTS",$I$4+SUM($H$11:H102)-SUM($I$11:I102))))</x:f>
      </x:c>
      <x:c r="L102" s="33" t="str">
        <x:f>IF(COUNTA(A102:E102)=0,"",IF(NOT(ISNUMBER(A102)),"CHECK DATE",IF(OR(A102&lt;1,A102&gt;2958465,A102&lt;&gt;INT(A102)),"CHECK DATE",IF(OR(B102="",C102=""),"CHECK REF / DETAILS",IF(COUNTIF($B$11:$B$110,B102)&gt;1,"CHECK DUPLICATE REF",IF(NOT(ISNUMBER(E102)),"CHECK AMOUNT",IF(E102&lt;=0,"CHECK AMOUNT",IF(AND(D102&lt;&gt;"Cash receipt",D102&lt;&gt;"Cash payment",D102&lt;&gt;"Bank receipt",D102&lt;&gt;"Bank payment",D102&lt;&gt;"Cash to bank",D102&lt;&gt;"Bank to cash"),"CHECK MOVEMENT",IF(A102&lt;MAX($A$11:A101),"CHECK DATE ORDER","OK")))))))))</x:f>
      </x:c>
      <x:c r="M102" s="33" t="str">
        <x:f>IF(L102="","",IF(OR(NOT(ISNUMBER(J102)),NOT(ISNUMBER(K102))),"REVIEW INPUTS",IF(J102&lt;0,"CHECK NEGATIVE CASH",IF(K102&lt;0,"REVIEW BANK OVERDRAFT","OK"))))</x:f>
      </x:c>
    </x:row>
    <x:row r="103" ht="26" customHeight="1">
      <x:c r="A103" s="38"/>
      <x:c r="B103" s="40"/>
      <x:c r="C103" s="36"/>
      <x:c r="D103" s="36"/>
      <x:c r="E103" s="46"/>
      <x:c r="F103" s="48" t="str">
        <x:f>IF(L103="","",IF(L103&lt;&gt;"OK","CHECK INPUTS",IF(OR(D103="Cash receipt",D103="Bank to cash"),E103,0)))</x:f>
      </x:c>
      <x:c r="G103" s="48" t="str">
        <x:f>IF(L103="","",IF(L103&lt;&gt;"OK","CHECK INPUTS",IF(OR(D103="Cash payment",D103="Cash to bank"),E103,0)))</x:f>
      </x:c>
      <x:c r="H103" s="48" t="str">
        <x:f>IF(L103="","",IF(L103&lt;&gt;"OK","CHECK INPUTS",IF(OR(D103="Bank receipt",D103="Cash to bank"),E103,0)))</x:f>
      </x:c>
      <x:c r="I103" s="48" t="str">
        <x:f>IF(L103="","",IF(L103&lt;&gt;"OK","CHECK INPUTS",IF(OR(D103="Bank payment",D103="Bank to cash"),E103,0)))</x:f>
      </x:c>
      <x:c r="J103" s="48" t="str">
        <x:f>IF(L103="","",IF(NOT(ISNUMBER($D$4)),"CHECK OPENING",IF($D$4&lt;0,"CHECK OPENING",IF(COUNTIF($F$11:F103,"CHECK INPUTS")&gt;0,"CHECK INPUTS",$D$4+SUM($F$11:F103)-SUM($G$11:G103)))))</x:f>
      </x:c>
      <x:c r="K103" s="48" t="str">
        <x:f>IF(L103="","",IF(NOT(ISNUMBER($I$4)),"CHECK OPENING",IF(COUNTIF($F$11:F103,"CHECK INPUTS")&gt;0,"CHECK INPUTS",$I$4+SUM($H$11:H103)-SUM($I$11:I103))))</x:f>
      </x:c>
      <x:c r="L103" s="33" t="str">
        <x:f>IF(COUNTA(A103:E103)=0,"",IF(NOT(ISNUMBER(A103)),"CHECK DATE",IF(OR(A103&lt;1,A103&gt;2958465,A103&lt;&gt;INT(A103)),"CHECK DATE",IF(OR(B103="",C103=""),"CHECK REF / DETAILS",IF(COUNTIF($B$11:$B$110,B103)&gt;1,"CHECK DUPLICATE REF",IF(NOT(ISNUMBER(E103)),"CHECK AMOUNT",IF(E103&lt;=0,"CHECK AMOUNT",IF(AND(D103&lt;&gt;"Cash receipt",D103&lt;&gt;"Cash payment",D103&lt;&gt;"Bank receipt",D103&lt;&gt;"Bank payment",D103&lt;&gt;"Cash to bank",D103&lt;&gt;"Bank to cash"),"CHECK MOVEMENT",IF(A103&lt;MAX($A$11:A102),"CHECK DATE ORDER","OK")))))))))</x:f>
      </x:c>
      <x:c r="M103" s="33" t="str">
        <x:f>IF(L103="","",IF(OR(NOT(ISNUMBER(J103)),NOT(ISNUMBER(K103))),"REVIEW INPUTS",IF(J103&lt;0,"CHECK NEGATIVE CASH",IF(K103&lt;0,"REVIEW BANK OVERDRAFT","OK"))))</x:f>
      </x:c>
    </x:row>
    <x:row r="104" ht="26" customHeight="1">
      <x:c r="A104" s="38"/>
      <x:c r="B104" s="40"/>
      <x:c r="C104" s="36"/>
      <x:c r="D104" s="36"/>
      <x:c r="E104" s="46"/>
      <x:c r="F104" s="48" t="str">
        <x:f>IF(L104="","",IF(L104&lt;&gt;"OK","CHECK INPUTS",IF(OR(D104="Cash receipt",D104="Bank to cash"),E104,0)))</x:f>
      </x:c>
      <x:c r="G104" s="48" t="str">
        <x:f>IF(L104="","",IF(L104&lt;&gt;"OK","CHECK INPUTS",IF(OR(D104="Cash payment",D104="Cash to bank"),E104,0)))</x:f>
      </x:c>
      <x:c r="H104" s="48" t="str">
        <x:f>IF(L104="","",IF(L104&lt;&gt;"OK","CHECK INPUTS",IF(OR(D104="Bank receipt",D104="Cash to bank"),E104,0)))</x:f>
      </x:c>
      <x:c r="I104" s="48" t="str">
        <x:f>IF(L104="","",IF(L104&lt;&gt;"OK","CHECK INPUTS",IF(OR(D104="Bank payment",D104="Bank to cash"),E104,0)))</x:f>
      </x:c>
      <x:c r="J104" s="48" t="str">
        <x:f>IF(L104="","",IF(NOT(ISNUMBER($D$4)),"CHECK OPENING",IF($D$4&lt;0,"CHECK OPENING",IF(COUNTIF($F$11:F104,"CHECK INPUTS")&gt;0,"CHECK INPUTS",$D$4+SUM($F$11:F104)-SUM($G$11:G104)))))</x:f>
      </x:c>
      <x:c r="K104" s="48" t="str">
        <x:f>IF(L104="","",IF(NOT(ISNUMBER($I$4)),"CHECK OPENING",IF(COUNTIF($F$11:F104,"CHECK INPUTS")&gt;0,"CHECK INPUTS",$I$4+SUM($H$11:H104)-SUM($I$11:I104))))</x:f>
      </x:c>
      <x:c r="L104" s="33" t="str">
        <x:f>IF(COUNTA(A104:E104)=0,"",IF(NOT(ISNUMBER(A104)),"CHECK DATE",IF(OR(A104&lt;1,A104&gt;2958465,A104&lt;&gt;INT(A104)),"CHECK DATE",IF(OR(B104="",C104=""),"CHECK REF / DETAILS",IF(COUNTIF($B$11:$B$110,B104)&gt;1,"CHECK DUPLICATE REF",IF(NOT(ISNUMBER(E104)),"CHECK AMOUNT",IF(E104&lt;=0,"CHECK AMOUNT",IF(AND(D104&lt;&gt;"Cash receipt",D104&lt;&gt;"Cash payment",D104&lt;&gt;"Bank receipt",D104&lt;&gt;"Bank payment",D104&lt;&gt;"Cash to bank",D104&lt;&gt;"Bank to cash"),"CHECK MOVEMENT",IF(A104&lt;MAX($A$11:A103),"CHECK DATE ORDER","OK")))))))))</x:f>
      </x:c>
      <x:c r="M104" s="33" t="str">
        <x:f>IF(L104="","",IF(OR(NOT(ISNUMBER(J104)),NOT(ISNUMBER(K104))),"REVIEW INPUTS",IF(J104&lt;0,"CHECK NEGATIVE CASH",IF(K104&lt;0,"REVIEW BANK OVERDRAFT","OK"))))</x:f>
      </x:c>
    </x:row>
    <x:row r="105" ht="26" customHeight="1">
      <x:c r="A105" s="38"/>
      <x:c r="B105" s="40"/>
      <x:c r="C105" s="36"/>
      <x:c r="D105" s="36"/>
      <x:c r="E105" s="46"/>
      <x:c r="F105" s="48" t="str">
        <x:f>IF(L105="","",IF(L105&lt;&gt;"OK","CHECK INPUTS",IF(OR(D105="Cash receipt",D105="Bank to cash"),E105,0)))</x:f>
      </x:c>
      <x:c r="G105" s="48" t="str">
        <x:f>IF(L105="","",IF(L105&lt;&gt;"OK","CHECK INPUTS",IF(OR(D105="Cash payment",D105="Cash to bank"),E105,0)))</x:f>
      </x:c>
      <x:c r="H105" s="48" t="str">
        <x:f>IF(L105="","",IF(L105&lt;&gt;"OK","CHECK INPUTS",IF(OR(D105="Bank receipt",D105="Cash to bank"),E105,0)))</x:f>
      </x:c>
      <x:c r="I105" s="48" t="str">
        <x:f>IF(L105="","",IF(L105&lt;&gt;"OK","CHECK INPUTS",IF(OR(D105="Bank payment",D105="Bank to cash"),E105,0)))</x:f>
      </x:c>
      <x:c r="J105" s="48" t="str">
        <x:f>IF(L105="","",IF(NOT(ISNUMBER($D$4)),"CHECK OPENING",IF($D$4&lt;0,"CHECK OPENING",IF(COUNTIF($F$11:F105,"CHECK INPUTS")&gt;0,"CHECK INPUTS",$D$4+SUM($F$11:F105)-SUM($G$11:G105)))))</x:f>
      </x:c>
      <x:c r="K105" s="48" t="str">
        <x:f>IF(L105="","",IF(NOT(ISNUMBER($I$4)),"CHECK OPENING",IF(COUNTIF($F$11:F105,"CHECK INPUTS")&gt;0,"CHECK INPUTS",$I$4+SUM($H$11:H105)-SUM($I$11:I105))))</x:f>
      </x:c>
      <x:c r="L105" s="33" t="str">
        <x:f>IF(COUNTA(A105:E105)=0,"",IF(NOT(ISNUMBER(A105)),"CHECK DATE",IF(OR(A105&lt;1,A105&gt;2958465,A105&lt;&gt;INT(A105)),"CHECK DATE",IF(OR(B105="",C105=""),"CHECK REF / DETAILS",IF(COUNTIF($B$11:$B$110,B105)&gt;1,"CHECK DUPLICATE REF",IF(NOT(ISNUMBER(E105)),"CHECK AMOUNT",IF(E105&lt;=0,"CHECK AMOUNT",IF(AND(D105&lt;&gt;"Cash receipt",D105&lt;&gt;"Cash payment",D105&lt;&gt;"Bank receipt",D105&lt;&gt;"Bank payment",D105&lt;&gt;"Cash to bank",D105&lt;&gt;"Bank to cash"),"CHECK MOVEMENT",IF(A105&lt;MAX($A$11:A104),"CHECK DATE ORDER","OK")))))))))</x:f>
      </x:c>
      <x:c r="M105" s="33" t="str">
        <x:f>IF(L105="","",IF(OR(NOT(ISNUMBER(J105)),NOT(ISNUMBER(K105))),"REVIEW INPUTS",IF(J105&lt;0,"CHECK NEGATIVE CASH",IF(K105&lt;0,"REVIEW BANK OVERDRAFT","OK"))))</x:f>
      </x:c>
    </x:row>
    <x:row r="106" ht="26" customHeight="1">
      <x:c r="A106" s="38"/>
      <x:c r="B106" s="40"/>
      <x:c r="C106" s="36"/>
      <x:c r="D106" s="36"/>
      <x:c r="E106" s="46"/>
      <x:c r="F106" s="48" t="str">
        <x:f>IF(L106="","",IF(L106&lt;&gt;"OK","CHECK INPUTS",IF(OR(D106="Cash receipt",D106="Bank to cash"),E106,0)))</x:f>
      </x:c>
      <x:c r="G106" s="48" t="str">
        <x:f>IF(L106="","",IF(L106&lt;&gt;"OK","CHECK INPUTS",IF(OR(D106="Cash payment",D106="Cash to bank"),E106,0)))</x:f>
      </x:c>
      <x:c r="H106" s="48" t="str">
        <x:f>IF(L106="","",IF(L106&lt;&gt;"OK","CHECK INPUTS",IF(OR(D106="Bank receipt",D106="Cash to bank"),E106,0)))</x:f>
      </x:c>
      <x:c r="I106" s="48" t="str">
        <x:f>IF(L106="","",IF(L106&lt;&gt;"OK","CHECK INPUTS",IF(OR(D106="Bank payment",D106="Bank to cash"),E106,0)))</x:f>
      </x:c>
      <x:c r="J106" s="48" t="str">
        <x:f>IF(L106="","",IF(NOT(ISNUMBER($D$4)),"CHECK OPENING",IF($D$4&lt;0,"CHECK OPENING",IF(COUNTIF($F$11:F106,"CHECK INPUTS")&gt;0,"CHECK INPUTS",$D$4+SUM($F$11:F106)-SUM($G$11:G106)))))</x:f>
      </x:c>
      <x:c r="K106" s="48" t="str">
        <x:f>IF(L106="","",IF(NOT(ISNUMBER($I$4)),"CHECK OPENING",IF(COUNTIF($F$11:F106,"CHECK INPUTS")&gt;0,"CHECK INPUTS",$I$4+SUM($H$11:H106)-SUM($I$11:I106))))</x:f>
      </x:c>
      <x:c r="L106" s="33" t="str">
        <x:f>IF(COUNTA(A106:E106)=0,"",IF(NOT(ISNUMBER(A106)),"CHECK DATE",IF(OR(A106&lt;1,A106&gt;2958465,A106&lt;&gt;INT(A106)),"CHECK DATE",IF(OR(B106="",C106=""),"CHECK REF / DETAILS",IF(COUNTIF($B$11:$B$110,B106)&gt;1,"CHECK DUPLICATE REF",IF(NOT(ISNUMBER(E106)),"CHECK AMOUNT",IF(E106&lt;=0,"CHECK AMOUNT",IF(AND(D106&lt;&gt;"Cash receipt",D106&lt;&gt;"Cash payment",D106&lt;&gt;"Bank receipt",D106&lt;&gt;"Bank payment",D106&lt;&gt;"Cash to bank",D106&lt;&gt;"Bank to cash"),"CHECK MOVEMENT",IF(A106&lt;MAX($A$11:A105),"CHECK DATE ORDER","OK")))))))))</x:f>
      </x:c>
      <x:c r="M106" s="33" t="str">
        <x:f>IF(L106="","",IF(OR(NOT(ISNUMBER(J106)),NOT(ISNUMBER(K106))),"REVIEW INPUTS",IF(J106&lt;0,"CHECK NEGATIVE CASH",IF(K106&lt;0,"REVIEW BANK OVERDRAFT","OK"))))</x:f>
      </x:c>
    </x:row>
    <x:row r="107" ht="26" customHeight="1">
      <x:c r="A107" s="38"/>
      <x:c r="B107" s="40"/>
      <x:c r="C107" s="36"/>
      <x:c r="D107" s="36"/>
      <x:c r="E107" s="46"/>
      <x:c r="F107" s="48" t="str">
        <x:f>IF(L107="","",IF(L107&lt;&gt;"OK","CHECK INPUTS",IF(OR(D107="Cash receipt",D107="Bank to cash"),E107,0)))</x:f>
      </x:c>
      <x:c r="G107" s="48" t="str">
        <x:f>IF(L107="","",IF(L107&lt;&gt;"OK","CHECK INPUTS",IF(OR(D107="Cash payment",D107="Cash to bank"),E107,0)))</x:f>
      </x:c>
      <x:c r="H107" s="48" t="str">
        <x:f>IF(L107="","",IF(L107&lt;&gt;"OK","CHECK INPUTS",IF(OR(D107="Bank receipt",D107="Cash to bank"),E107,0)))</x:f>
      </x:c>
      <x:c r="I107" s="48" t="str">
        <x:f>IF(L107="","",IF(L107&lt;&gt;"OK","CHECK INPUTS",IF(OR(D107="Bank payment",D107="Bank to cash"),E107,0)))</x:f>
      </x:c>
      <x:c r="J107" s="48" t="str">
        <x:f>IF(L107="","",IF(NOT(ISNUMBER($D$4)),"CHECK OPENING",IF($D$4&lt;0,"CHECK OPENING",IF(COUNTIF($F$11:F107,"CHECK INPUTS")&gt;0,"CHECK INPUTS",$D$4+SUM($F$11:F107)-SUM($G$11:G107)))))</x:f>
      </x:c>
      <x:c r="K107" s="48" t="str">
        <x:f>IF(L107="","",IF(NOT(ISNUMBER($I$4)),"CHECK OPENING",IF(COUNTIF($F$11:F107,"CHECK INPUTS")&gt;0,"CHECK INPUTS",$I$4+SUM($H$11:H107)-SUM($I$11:I107))))</x:f>
      </x:c>
      <x:c r="L107" s="33" t="str">
        <x:f>IF(COUNTA(A107:E107)=0,"",IF(NOT(ISNUMBER(A107)),"CHECK DATE",IF(OR(A107&lt;1,A107&gt;2958465,A107&lt;&gt;INT(A107)),"CHECK DATE",IF(OR(B107="",C107=""),"CHECK REF / DETAILS",IF(COUNTIF($B$11:$B$110,B107)&gt;1,"CHECK DUPLICATE REF",IF(NOT(ISNUMBER(E107)),"CHECK AMOUNT",IF(E107&lt;=0,"CHECK AMOUNT",IF(AND(D107&lt;&gt;"Cash receipt",D107&lt;&gt;"Cash payment",D107&lt;&gt;"Bank receipt",D107&lt;&gt;"Bank payment",D107&lt;&gt;"Cash to bank",D107&lt;&gt;"Bank to cash"),"CHECK MOVEMENT",IF(A107&lt;MAX($A$11:A106),"CHECK DATE ORDER","OK")))))))))</x:f>
      </x:c>
      <x:c r="M107" s="33" t="str">
        <x:f>IF(L107="","",IF(OR(NOT(ISNUMBER(J107)),NOT(ISNUMBER(K107))),"REVIEW INPUTS",IF(J107&lt;0,"CHECK NEGATIVE CASH",IF(K107&lt;0,"REVIEW BANK OVERDRAFT","OK"))))</x:f>
      </x:c>
    </x:row>
    <x:row r="108" ht="26" customHeight="1">
      <x:c r="A108" s="38"/>
      <x:c r="B108" s="40"/>
      <x:c r="C108" s="36"/>
      <x:c r="D108" s="36"/>
      <x:c r="E108" s="46"/>
      <x:c r="F108" s="48" t="str">
        <x:f>IF(L108="","",IF(L108&lt;&gt;"OK","CHECK INPUTS",IF(OR(D108="Cash receipt",D108="Bank to cash"),E108,0)))</x:f>
      </x:c>
      <x:c r="G108" s="48" t="str">
        <x:f>IF(L108="","",IF(L108&lt;&gt;"OK","CHECK INPUTS",IF(OR(D108="Cash payment",D108="Cash to bank"),E108,0)))</x:f>
      </x:c>
      <x:c r="H108" s="48" t="str">
        <x:f>IF(L108="","",IF(L108&lt;&gt;"OK","CHECK INPUTS",IF(OR(D108="Bank receipt",D108="Cash to bank"),E108,0)))</x:f>
      </x:c>
      <x:c r="I108" s="48" t="str">
        <x:f>IF(L108="","",IF(L108&lt;&gt;"OK","CHECK INPUTS",IF(OR(D108="Bank payment",D108="Bank to cash"),E108,0)))</x:f>
      </x:c>
      <x:c r="J108" s="48" t="str">
        <x:f>IF(L108="","",IF(NOT(ISNUMBER($D$4)),"CHECK OPENING",IF($D$4&lt;0,"CHECK OPENING",IF(COUNTIF($F$11:F108,"CHECK INPUTS")&gt;0,"CHECK INPUTS",$D$4+SUM($F$11:F108)-SUM($G$11:G108)))))</x:f>
      </x:c>
      <x:c r="K108" s="48" t="str">
        <x:f>IF(L108="","",IF(NOT(ISNUMBER($I$4)),"CHECK OPENING",IF(COUNTIF($F$11:F108,"CHECK INPUTS")&gt;0,"CHECK INPUTS",$I$4+SUM($H$11:H108)-SUM($I$11:I108))))</x:f>
      </x:c>
      <x:c r="L108" s="33" t="str">
        <x:f>IF(COUNTA(A108:E108)=0,"",IF(NOT(ISNUMBER(A108)),"CHECK DATE",IF(OR(A108&lt;1,A108&gt;2958465,A108&lt;&gt;INT(A108)),"CHECK DATE",IF(OR(B108="",C108=""),"CHECK REF / DETAILS",IF(COUNTIF($B$11:$B$110,B108)&gt;1,"CHECK DUPLICATE REF",IF(NOT(ISNUMBER(E108)),"CHECK AMOUNT",IF(E108&lt;=0,"CHECK AMOUNT",IF(AND(D108&lt;&gt;"Cash receipt",D108&lt;&gt;"Cash payment",D108&lt;&gt;"Bank receipt",D108&lt;&gt;"Bank payment",D108&lt;&gt;"Cash to bank",D108&lt;&gt;"Bank to cash"),"CHECK MOVEMENT",IF(A108&lt;MAX($A$11:A107),"CHECK DATE ORDER","OK")))))))))</x:f>
      </x:c>
      <x:c r="M108" s="33" t="str">
        <x:f>IF(L108="","",IF(OR(NOT(ISNUMBER(J108)),NOT(ISNUMBER(K108))),"REVIEW INPUTS",IF(J108&lt;0,"CHECK NEGATIVE CASH",IF(K108&lt;0,"REVIEW BANK OVERDRAFT","OK"))))</x:f>
      </x:c>
    </x:row>
    <x:row r="109" ht="26" customHeight="1">
      <x:c r="A109" s="38"/>
      <x:c r="B109" s="40"/>
      <x:c r="C109" s="36"/>
      <x:c r="D109" s="36"/>
      <x:c r="E109" s="46"/>
      <x:c r="F109" s="48" t="str">
        <x:f>IF(L109="","",IF(L109&lt;&gt;"OK","CHECK INPUTS",IF(OR(D109="Cash receipt",D109="Bank to cash"),E109,0)))</x:f>
      </x:c>
      <x:c r="G109" s="48" t="str">
        <x:f>IF(L109="","",IF(L109&lt;&gt;"OK","CHECK INPUTS",IF(OR(D109="Cash payment",D109="Cash to bank"),E109,0)))</x:f>
      </x:c>
      <x:c r="H109" s="48" t="str">
        <x:f>IF(L109="","",IF(L109&lt;&gt;"OK","CHECK INPUTS",IF(OR(D109="Bank receipt",D109="Cash to bank"),E109,0)))</x:f>
      </x:c>
      <x:c r="I109" s="48" t="str">
        <x:f>IF(L109="","",IF(L109&lt;&gt;"OK","CHECK INPUTS",IF(OR(D109="Bank payment",D109="Bank to cash"),E109,0)))</x:f>
      </x:c>
      <x:c r="J109" s="48" t="str">
        <x:f>IF(L109="","",IF(NOT(ISNUMBER($D$4)),"CHECK OPENING",IF($D$4&lt;0,"CHECK OPENING",IF(COUNTIF($F$11:F109,"CHECK INPUTS")&gt;0,"CHECK INPUTS",$D$4+SUM($F$11:F109)-SUM($G$11:G109)))))</x:f>
      </x:c>
      <x:c r="K109" s="48" t="str">
        <x:f>IF(L109="","",IF(NOT(ISNUMBER($I$4)),"CHECK OPENING",IF(COUNTIF($F$11:F109,"CHECK INPUTS")&gt;0,"CHECK INPUTS",$I$4+SUM($H$11:H109)-SUM($I$11:I109))))</x:f>
      </x:c>
      <x:c r="L109" s="33" t="str">
        <x:f>IF(COUNTA(A109:E109)=0,"",IF(NOT(ISNUMBER(A109)),"CHECK DATE",IF(OR(A109&lt;1,A109&gt;2958465,A109&lt;&gt;INT(A109)),"CHECK DATE",IF(OR(B109="",C109=""),"CHECK REF / DETAILS",IF(COUNTIF($B$11:$B$110,B109)&gt;1,"CHECK DUPLICATE REF",IF(NOT(ISNUMBER(E109)),"CHECK AMOUNT",IF(E109&lt;=0,"CHECK AMOUNT",IF(AND(D109&lt;&gt;"Cash receipt",D109&lt;&gt;"Cash payment",D109&lt;&gt;"Bank receipt",D109&lt;&gt;"Bank payment",D109&lt;&gt;"Cash to bank",D109&lt;&gt;"Bank to cash"),"CHECK MOVEMENT",IF(A109&lt;MAX($A$11:A108),"CHECK DATE ORDER","OK")))))))))</x:f>
      </x:c>
      <x:c r="M109" s="33" t="str">
        <x:f>IF(L109="","",IF(OR(NOT(ISNUMBER(J109)),NOT(ISNUMBER(K109))),"REVIEW INPUTS",IF(J109&lt;0,"CHECK NEGATIVE CASH",IF(K109&lt;0,"REVIEW BANK OVERDRAFT","OK"))))</x:f>
      </x:c>
    </x:row>
    <x:row r="110" ht="26" customHeight="1">
      <x:c r="A110" s="38"/>
      <x:c r="B110" s="40"/>
      <x:c r="C110" s="36"/>
      <x:c r="D110" s="36"/>
      <x:c r="E110" s="46"/>
      <x:c r="F110" s="48" t="str">
        <x:f>IF(L110="","",IF(L110&lt;&gt;"OK","CHECK INPUTS",IF(OR(D110="Cash receipt",D110="Bank to cash"),E110,0)))</x:f>
      </x:c>
      <x:c r="G110" s="48" t="str">
        <x:f>IF(L110="","",IF(L110&lt;&gt;"OK","CHECK INPUTS",IF(OR(D110="Cash payment",D110="Cash to bank"),E110,0)))</x:f>
      </x:c>
      <x:c r="H110" s="48" t="str">
        <x:f>IF(L110="","",IF(L110&lt;&gt;"OK","CHECK INPUTS",IF(OR(D110="Bank receipt",D110="Cash to bank"),E110,0)))</x:f>
      </x:c>
      <x:c r="I110" s="48" t="str">
        <x:f>IF(L110="","",IF(L110&lt;&gt;"OK","CHECK INPUTS",IF(OR(D110="Bank payment",D110="Bank to cash"),E110,0)))</x:f>
      </x:c>
      <x:c r="J110" s="48" t="str">
        <x:f>IF(L110="","",IF(NOT(ISNUMBER($D$4)),"CHECK OPENING",IF($D$4&lt;0,"CHECK OPENING",IF(COUNTIF($F$11:F110,"CHECK INPUTS")&gt;0,"CHECK INPUTS",$D$4+SUM($F$11:F110)-SUM($G$11:G110)))))</x:f>
      </x:c>
      <x:c r="K110" s="48" t="str">
        <x:f>IF(L110="","",IF(NOT(ISNUMBER($I$4)),"CHECK OPENING",IF(COUNTIF($F$11:F110,"CHECK INPUTS")&gt;0,"CHECK INPUTS",$I$4+SUM($H$11:H110)-SUM($I$11:I110))))</x:f>
      </x:c>
      <x:c r="L110" s="33" t="str">
        <x:f>IF(COUNTA(A110:E110)=0,"",IF(NOT(ISNUMBER(A110)),"CHECK DATE",IF(OR(A110&lt;1,A110&gt;2958465,A110&lt;&gt;INT(A110)),"CHECK DATE",IF(OR(B110="",C110=""),"CHECK REF / DETAILS",IF(COUNTIF($B$11:$B$110,B110)&gt;1,"CHECK DUPLICATE REF",IF(NOT(ISNUMBER(E110)),"CHECK AMOUNT",IF(E110&lt;=0,"CHECK AMOUNT",IF(AND(D110&lt;&gt;"Cash receipt",D110&lt;&gt;"Cash payment",D110&lt;&gt;"Bank receipt",D110&lt;&gt;"Bank payment",D110&lt;&gt;"Cash to bank",D110&lt;&gt;"Bank to cash"),"CHECK MOVEMENT",IF(A110&lt;MAX($A$11:A109),"CHECK DATE ORDER","OK")))))))))</x:f>
      </x:c>
      <x:c r="M110" s="33" t="str">
        <x:f>IF(L110="","",IF(OR(NOT(ISNUMBER(J110)),NOT(ISNUMBER(K110))),"REVIEW INPUTS",IF(J110&lt;0,"CHECK NEGATIVE CASH",IF(K110&lt;0,"REVIEW BANK OVERDRAFT","OK"))))</x:f>
      </x:c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</x:sheetData>
  <x:mergeCells>
    <x:mergeCell ref="A1:M1"/>
    <x:mergeCell ref="A2:M2"/>
    <x:mergeCell ref="A4:C4"/>
    <x:mergeCell ref="F4:H4"/>
    <x:mergeCell ref="A6:C6"/>
    <x:mergeCell ref="F6:H6"/>
    <x:mergeCell ref="A7:C7"/>
    <x:mergeCell ref="F7:H7"/>
    <x:mergeCell ref="A8:M8"/>
    <x:mergeCell ref="A9:M9"/>
  </x:mergeCells>
  <x:conditionalFormatting sqref="J11:J110">
    <x:cfRule type="cellIs" dxfId="2" priority="1" operator="lessThan">
      <x:formula>0</x:formula>
    </x:cfRule>
  </x:conditionalFormatting>
  <x:conditionalFormatting sqref="L11:L110">
    <x:cfRule type="expression" dxfId="3" priority="2">
      <x:formula>LEFT(L11,5)="CHECK"</x:formula>
    </x:cfRule>
  </x:conditionalFormatting>
  <x:dataValidations count="1">
    <x:dataValidation type="list" sqref="D11:D110">
      <x:formula1>"Cash receipt,Cash payment,Bank receipt,Bank payment,Cash to bank,Bank to cash"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1" hidden="0" customWidth="1"/>
    <x:col min="3" max="3" width="23" hidden="0" customWidth="1"/>
    <x:col min="4" max="4" width="22" hidden="0" customWidth="1"/>
    <x:col min="5" max="5" width="22" hidden="0" customWidth="1"/>
    <x:col min="6" max="6" width="25" hidden="0" customWidth="1"/>
  </x:cols>
  <x:sheetData>
    <x:row r="1" ht="36" customHeight="1">
      <x:c r="A1" s="5" t="str">
        <x:v>CLOSE + RECONCILE</x:v>
      </x:c>
      <x:c r="B1" s="5"/>
      <x:c r="C1" s="5"/>
      <x:c r="D1" s="5"/>
      <x:c r="E1" s="5"/>
      <x:c r="F1" s="5"/>
    </x:row>
    <x:row r="2" ht="36" customHeight="1">
      <x:c r="A2" s="9" t="str">
        <x:v>One selected cash-and-bank register. Timing bridge only: first post missing bank charges, interest and errors in the source book.</x:v>
      </x:c>
      <x:c r="B2" s="9"/>
      <x:c r="C2" s="9"/>
      <x:c r="D2" s="9"/>
      <x:c r="E2" s="9"/>
      <x:c r="F2" s="9"/>
    </x:row>
    <x:row r="3" ht="26" customHeight="1">
      <x:c r="A3" s="13" t="str">
        <x:v>Source register</x:v>
      </x:c>
      <x:c r="B3" s="13"/>
      <x:c r="C3" s="13"/>
      <x:c r="D3" s="18" t="str">
        <x:v>Worked Example</x:v>
      </x:c>
      <x:c r="E3" s="2"/>
      <x:c r="F3" s="2"/>
    </x:row>
    <x:row r="4" ht="26" customHeight="1">
      <x:c r="A4" s="13" t="str">
        <x:v>Cash per selected book</x:v>
      </x:c>
      <x:c r="B4" s="13"/>
      <x:c r="C4" s="13"/>
      <x:c r="D4" s="48" t="n">
        <x:f>IF(NOT(OR(D3="Worked Example",D3="Cash and Bank")),"CHECK SOURCE",IF(D3="Worked Example",'Worked Example'!D6,'Cash and Bank'!D6))</x:f>
        <x:v>7800</x:v>
      </x:c>
      <x:c r="E4" s="2"/>
      <x:c r="F4" s="2"/>
    </x:row>
    <x:row r="5" ht="26" customHeight="1">
      <x:c r="A5" s="13" t="str">
        <x:v>Physical cash counted</x:v>
      </x:c>
      <x:c r="B5" s="13"/>
      <x:c r="C5" s="13"/>
      <x:c r="D5" s="46" t="n">
        <x:v>7800</x:v>
      </x:c>
      <x:c r="E5" s="2"/>
      <x:c r="F5" s="2"/>
    </x:row>
    <x:row r="6" ht="26" customHeight="1">
      <x:c r="A6" s="13" t="str">
        <x:v>Cash difference: counted minus book</x:v>
      </x:c>
      <x:c r="B6" s="13"/>
      <x:c r="C6" s="13"/>
      <x:c r="D6" s="48" t="n">
        <x:f>IF(OR(NOT(ISNUMBER(D4)),NOT(ISNUMBER(D5))),"CHECK INPUTS",IF(D5&lt;0,"CHECK COUNT",D5-D4))</x:f>
        <x:v>0</x:v>
      </x:c>
      <x:c r="E6" s="2"/>
      <x:c r="F6" s="2"/>
    </x:row>
    <x:row r="7">
      <x:c r="A7" s="2"/>
      <x:c r="B7" s="2"/>
      <x:c r="C7" s="2"/>
      <x:c r="D7" s="56"/>
      <x:c r="E7" s="2"/>
      <x:c r="F7" s="2"/>
    </x:row>
    <x:row r="8">
      <x:c r="A8" s="2"/>
      <x:c r="B8" s="2"/>
      <x:c r="C8" s="2"/>
      <x:c r="D8" s="56"/>
      <x:c r="E8" s="2"/>
      <x:c r="F8" s="2"/>
    </x:row>
    <x:row r="9" ht="26" customHeight="1">
      <x:c r="A9" s="13" t="str">
        <x:v>Bank per selected book (adjusted)</x:v>
      </x:c>
      <x:c r="B9" s="13"/>
      <x:c r="C9" s="13"/>
      <x:c r="D9" s="48" t="n">
        <x:f>IF(NOT(OR(D3="Worked Example",D3="Cash and Bank")),"CHECK SOURCE",IF(D3="Worked Example",'Worked Example'!I6,'Cash and Bank'!I6))</x:f>
        <x:v>31800</x:v>
      </x:c>
      <x:c r="E9" s="2"/>
      <x:c r="F9" s="2"/>
    </x:row>
    <x:row r="10" ht="26" customHeight="1">
      <x:c r="A10" s="13" t="str">
        <x:v>Add: issued payments not yet cleared</x:v>
      </x:c>
      <x:c r="B10" s="13"/>
      <x:c r="C10" s="13"/>
      <x:c r="D10" s="46" t="n">
        <x:v>0</x:v>
      </x:c>
      <x:c r="E10" s="2"/>
      <x:c r="F10" s="2"/>
    </x:row>
    <x:row r="11" ht="26" customHeight="1">
      <x:c r="A11" s="13" t="str">
        <x:v>Less: deposits not yet credited</x:v>
      </x:c>
      <x:c r="B11" s="13"/>
      <x:c r="C11" s="13"/>
      <x:c r="D11" s="46" t="n">
        <x:v>0</x:v>
      </x:c>
      <x:c r="E11" s="2"/>
      <x:c r="F11" s="2"/>
    </x:row>
    <x:row r="12" ht="26" customHeight="1">
      <x:c r="A12" s="13" t="str">
        <x:v>Expected bank-statement balance</x:v>
      </x:c>
      <x:c r="B12" s="13"/>
      <x:c r="C12" s="13"/>
      <x:c r="D12" s="48" t="n">
        <x:f>IF(OR(NOT(ISNUMBER(D9)),NOT(ISNUMBER(D10)),NOT(ISNUMBER(D11))),"CHECK INPUTS",IF(OR(D10&lt;0,D11&lt;0),"CHECK TIMING INPUTS",D9+D10-D11))</x:f>
        <x:v>31800</x:v>
      </x:c>
      <x:c r="E12" s="2"/>
      <x:c r="F12" s="2"/>
    </x:row>
    <x:row r="13" ht="26" customHeight="1">
      <x:c r="A13" s="13" t="str">
        <x:v>Actual bank-statement balance</x:v>
      </x:c>
      <x:c r="B13" s="13"/>
      <x:c r="C13" s="13"/>
      <x:c r="D13" s="46" t="n">
        <x:v>31800</x:v>
      </x:c>
      <x:c r="E13" s="2"/>
      <x:c r="F13" s="2"/>
    </x:row>
    <x:row r="14" ht="26" customHeight="1">
      <x:c r="A14" s="13" t="str">
        <x:v>Bank difference: actual minus expected</x:v>
      </x:c>
      <x:c r="B14" s="13"/>
      <x:c r="C14" s="13"/>
      <x:c r="D14" s="48" t="n">
        <x:f>IF(OR(NOT(ISNUMBER(D12)),NOT(ISNUMBER(D13))),"CHECK INPUTS",D13-D12)</x:f>
        <x:v>0</x:v>
      </x:c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 ht="38" customHeight="1">
      <x:c r="A16" s="54" t="str">
        <x:f>IF(OR(NOT(ISNUMBER(D6)),NOT(ISNUMBER(D14))),"CHECK INPUTS",IF(AND(ABS(D6)&lt;0.005,ABS(D14)&lt;0.005),"BALANCES MATCH — STILL REVIEW EACH TRANSACTION","INVESTIGATE DIFFERENCES — DO NOT INSERT A PLUG ENTRY"))</x:f>
        <x:v>BALANCES MATCH — STILL REVIEW EACH TRANSACTION</x:v>
      </x:c>
      <x:c r="B16" s="54"/>
      <x:c r="C16" s="54"/>
      <x:c r="D16" s="54"/>
      <x:c r="E16" s="54"/>
      <x:c r="F16" s="54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 ht="35" customHeight="1">
      <x:c r="A19" s="9" t="str">
        <x:v>Example defaults: ₹7,800 cash and ₹31,800 bank. Change the source and evidence amounts for your own records.</x:v>
      </x:c>
      <x:c r="B19" s="9"/>
      <x:c r="C19" s="9"/>
      <x:c r="D19" s="9"/>
      <x:c r="E19" s="9"/>
      <x:c r="F19" s="9"/>
    </x:row>
    <x:row r="20" ht="35" customHeight="1">
      <x:c r="A20" s="9" t="str">
        <x:v>Use the same closing date for the book, bank statement and cash count. Only include items belonging to that date.</x:v>
      </x:c>
      <x:c r="B20" s="9"/>
      <x:c r="C20" s="9"/>
      <x:c r="D20" s="9"/>
      <x:c r="E20" s="9"/>
      <x:c r="F20" s="9"/>
    </x:row>
    <x:row r="21" ht="35" customHeight="1">
      <x:c r="A21" s="9" t="str">
        <x:v>Do not put an already-posted bank charge into timing adjustments. Correct the book once, then reconcile it.</x:v>
      </x:c>
      <x:c r="B21" s="9"/>
      <x:c r="C21" s="9"/>
      <x:c r="D21" s="9"/>
      <x:c r="E21" s="9"/>
      <x:c r="F21" s="9"/>
    </x:row>
    <x:row r="22" ht="35" customHeight="1">
      <x:c r="A22" s="9" t="str">
        <x:v>Inputs D10 and D11 are non-negative totals; bank balances may be signed if the account is overdrawn.</x:v>
      </x:c>
      <x:c r="B22" s="9"/>
      <x:c r="C22" s="9"/>
      <x:c r="D22" s="9"/>
      <x:c r="E22" s="9"/>
      <x:c r="F22" s="9"/>
    </x:row>
    <x:row r="23" ht="35" customHeight="1">
      <x:c r="A23" s="9" t="str">
        <x:v>Matching balances do not establish that every entry is genuine, correctly classified or compliant.</x:v>
      </x:c>
      <x:c r="B23" s="9"/>
      <x:c r="C23" s="9"/>
      <x:c r="D23" s="9"/>
      <x:c r="E23" s="9"/>
      <x:c r="F23" s="9"/>
    </x:row>
    <x:row r="24" ht="35" customHeight="1">
      <x:c r="A24" s="9" t="str">
        <x:v>No auto-bank feeds, multi-bank consolidation, gateway settlement accounting, tax calculations or protected audit trail.</x:v>
      </x:c>
      <x:c r="B24" s="9"/>
      <x:c r="C24" s="9"/>
      <x:c r="D24" s="9"/>
      <x:c r="E24" s="9"/>
      <x:c r="F24" s="9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  <x:row r="46">
      <x:c r="A46" s="2"/>
      <x:c r="B46" s="2"/>
      <x:c r="C46" s="2"/>
      <x:c r="D46" s="2"/>
      <x:c r="E46" s="2"/>
      <x:c r="F46" s="2"/>
    </x:row>
    <x:row r="47">
      <x:c r="A47" s="2"/>
      <x:c r="B47" s="2"/>
      <x:c r="C47" s="2"/>
      <x:c r="D47" s="2"/>
      <x:c r="E47" s="2"/>
      <x:c r="F47" s="2"/>
    </x:row>
    <x:row r="48">
      <x:c r="A48" s="2"/>
      <x:c r="B48" s="2"/>
      <x:c r="C48" s="2"/>
      <x:c r="D48" s="2"/>
      <x:c r="E48" s="2"/>
      <x:c r="F48" s="2"/>
    </x:row>
    <x:row r="49">
      <x:c r="A49" s="2"/>
      <x:c r="B49" s="2"/>
      <x:c r="C49" s="2"/>
      <x:c r="D49" s="2"/>
      <x:c r="E49" s="2"/>
      <x:c r="F49" s="2"/>
    </x:row>
    <x:row r="50">
      <x:c r="A50" s="2"/>
      <x:c r="B50" s="2"/>
      <x:c r="C50" s="2"/>
      <x:c r="D50" s="2"/>
      <x:c r="E50" s="2"/>
      <x:c r="F50" s="2"/>
    </x:row>
    <x:row r="51">
      <x:c r="A51" s="2"/>
      <x:c r="B51" s="2"/>
      <x:c r="C51" s="2"/>
      <x:c r="D51" s="2"/>
      <x:c r="E51" s="2"/>
      <x:c r="F51" s="2"/>
    </x:row>
    <x:row r="52">
      <x:c r="A52" s="2"/>
      <x:c r="B52" s="2"/>
      <x:c r="C52" s="2"/>
      <x:c r="D52" s="2"/>
      <x:c r="E52" s="2"/>
      <x:c r="F52" s="2"/>
    </x:row>
    <x:row r="53">
      <x:c r="A53" s="2"/>
      <x:c r="B53" s="2"/>
      <x:c r="C53" s="2"/>
      <x:c r="D53" s="2"/>
      <x:c r="E53" s="2"/>
      <x:c r="F53" s="2"/>
    </x:row>
    <x:row r="54">
      <x:c r="A54" s="2"/>
      <x:c r="B54" s="2"/>
      <x:c r="C54" s="2"/>
      <x:c r="D54" s="2"/>
      <x:c r="E54" s="2"/>
      <x:c r="F54" s="2"/>
    </x:row>
    <x:row r="55">
      <x:c r="A55" s="2"/>
      <x:c r="B55" s="2"/>
      <x:c r="C55" s="2"/>
      <x:c r="D55" s="2"/>
      <x:c r="E55" s="2"/>
      <x:c r="F55" s="2"/>
    </x:row>
    <x:row r="56">
      <x:c r="A56" s="2"/>
      <x:c r="B56" s="2"/>
      <x:c r="C56" s="2"/>
      <x:c r="D56" s="2"/>
      <x:c r="E56" s="2"/>
      <x:c r="F56" s="2"/>
    </x:row>
    <x:row r="57">
      <x:c r="A57" s="2"/>
      <x:c r="B57" s="2"/>
      <x:c r="C57" s="2"/>
      <x:c r="D57" s="2"/>
      <x:c r="E57" s="2"/>
      <x:c r="F57" s="2"/>
    </x:row>
    <x:row r="58">
      <x:c r="A58" s="2"/>
      <x:c r="B58" s="2"/>
      <x:c r="C58" s="2"/>
      <x:c r="D58" s="2"/>
      <x:c r="E58" s="2"/>
      <x:c r="F58" s="2"/>
    </x:row>
    <x:row r="59">
      <x:c r="A59" s="2"/>
      <x:c r="B59" s="2"/>
      <x:c r="C59" s="2"/>
      <x:c r="D59" s="2"/>
      <x:c r="E59" s="2"/>
      <x:c r="F59" s="2"/>
    </x:row>
    <x:row r="60">
      <x:c r="A60" s="2"/>
      <x:c r="B60" s="2"/>
      <x:c r="C60" s="2"/>
      <x:c r="D60" s="2"/>
      <x:c r="E60" s="2"/>
      <x:c r="F60" s="2"/>
    </x:row>
    <x:row r="61">
      <x:c r="A61" s="2"/>
      <x:c r="B61" s="2"/>
      <x:c r="C61" s="2"/>
      <x:c r="D61" s="2"/>
      <x:c r="E61" s="2"/>
      <x:c r="F61" s="2"/>
    </x:row>
    <x:row r="62">
      <x:c r="A62" s="2"/>
      <x:c r="B62" s="2"/>
      <x:c r="C62" s="2"/>
      <x:c r="D62" s="2"/>
      <x:c r="E62" s="2"/>
      <x:c r="F62" s="2"/>
    </x:row>
    <x:row r="63">
      <x:c r="A63" s="2"/>
      <x:c r="B63" s="2"/>
      <x:c r="C63" s="2"/>
      <x:c r="D63" s="2"/>
      <x:c r="E63" s="2"/>
      <x:c r="F63" s="2"/>
    </x:row>
    <x:row r="64">
      <x:c r="A64" s="2"/>
      <x:c r="B64" s="2"/>
      <x:c r="C64" s="2"/>
      <x:c r="D64" s="2"/>
      <x:c r="E64" s="2"/>
      <x:c r="F64" s="2"/>
    </x:row>
    <x:row r="65">
      <x:c r="A65" s="2"/>
      <x:c r="B65" s="2"/>
      <x:c r="C65" s="2"/>
      <x:c r="D65" s="2"/>
      <x:c r="E65" s="2"/>
      <x:c r="F65" s="2"/>
    </x:row>
    <x:row r="66">
      <x:c r="A66" s="2"/>
      <x:c r="B66" s="2"/>
      <x:c r="C66" s="2"/>
      <x:c r="D66" s="2"/>
      <x:c r="E66" s="2"/>
      <x:c r="F66" s="2"/>
    </x:row>
    <x:row r="67">
      <x:c r="A67" s="2"/>
      <x:c r="B67" s="2"/>
      <x:c r="C67" s="2"/>
      <x:c r="D67" s="2"/>
      <x:c r="E67" s="2"/>
      <x:c r="F67" s="2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  <x:row r="71">
      <x:c r="A71" s="2"/>
      <x:c r="B71" s="2"/>
      <x:c r="C71" s="2"/>
      <x:c r="D71" s="2"/>
      <x:c r="E71" s="2"/>
      <x:c r="F71" s="2"/>
    </x:row>
    <x:row r="72">
      <x:c r="A72" s="2"/>
      <x:c r="B72" s="2"/>
      <x:c r="C72" s="2"/>
      <x:c r="D72" s="2"/>
      <x:c r="E72" s="2"/>
      <x:c r="F72" s="2"/>
    </x:row>
    <x:row r="73">
      <x:c r="A73" s="2"/>
      <x:c r="B73" s="2"/>
      <x:c r="C73" s="2"/>
      <x:c r="D73" s="2"/>
      <x:c r="E73" s="2"/>
      <x:c r="F73" s="2"/>
    </x:row>
    <x:row r="74">
      <x:c r="A74" s="2"/>
      <x:c r="B74" s="2"/>
      <x:c r="C74" s="2"/>
      <x:c r="D74" s="2"/>
      <x:c r="E74" s="2"/>
      <x:c r="F74" s="2"/>
    </x:row>
    <x:row r="75">
      <x:c r="A75" s="2"/>
      <x:c r="B75" s="2"/>
      <x:c r="C75" s="2"/>
      <x:c r="D75" s="2"/>
      <x:c r="E75" s="2"/>
      <x:c r="F75" s="2"/>
    </x:row>
    <x:row r="76">
      <x:c r="A76" s="2"/>
      <x:c r="B76" s="2"/>
      <x:c r="C76" s="2"/>
      <x:c r="D76" s="2"/>
      <x:c r="E76" s="2"/>
      <x:c r="F76" s="2"/>
    </x:row>
    <x:row r="77">
      <x:c r="A77" s="2"/>
      <x:c r="B77" s="2"/>
      <x:c r="C77" s="2"/>
      <x:c r="D77" s="2"/>
      <x:c r="E77" s="2"/>
      <x:c r="F77" s="2"/>
    </x:row>
    <x:row r="78">
      <x:c r="A78" s="2"/>
      <x:c r="B78" s="2"/>
      <x:c r="C78" s="2"/>
      <x:c r="D78" s="2"/>
      <x:c r="E78" s="2"/>
      <x:c r="F78" s="2"/>
    </x:row>
    <x:row r="79">
      <x:c r="A79" s="2"/>
      <x:c r="B79" s="2"/>
      <x:c r="C79" s="2"/>
      <x:c r="D79" s="2"/>
      <x:c r="E79" s="2"/>
      <x:c r="F79" s="2"/>
    </x:row>
    <x:row r="80">
      <x:c r="A80" s="2"/>
      <x:c r="B80" s="2"/>
      <x:c r="C80" s="2"/>
      <x:c r="D80" s="2"/>
      <x:c r="E80" s="2"/>
      <x:c r="F80" s="2"/>
    </x:row>
    <x:row r="81">
      <x:c r="A81" s="2"/>
      <x:c r="B81" s="2"/>
      <x:c r="C81" s="2"/>
      <x:c r="D81" s="2"/>
      <x:c r="E81" s="2"/>
      <x:c r="F81" s="2"/>
    </x:row>
    <x:row r="82">
      <x:c r="A82" s="2"/>
      <x:c r="B82" s="2"/>
      <x:c r="C82" s="2"/>
      <x:c r="D82" s="2"/>
      <x:c r="E82" s="2"/>
      <x:c r="F82" s="2"/>
    </x:row>
    <x:row r="83">
      <x:c r="A83" s="2"/>
      <x:c r="B83" s="2"/>
      <x:c r="C83" s="2"/>
      <x:c r="D83" s="2"/>
      <x:c r="E83" s="2"/>
      <x:c r="F83" s="2"/>
    </x:row>
    <x:row r="84">
      <x:c r="A84" s="2"/>
      <x:c r="B84" s="2"/>
      <x:c r="C84" s="2"/>
      <x:c r="D84" s="2"/>
      <x:c r="E84" s="2"/>
      <x:c r="F84" s="2"/>
    </x:row>
    <x:row r="85">
      <x:c r="A85" s="2"/>
      <x:c r="B85" s="2"/>
      <x:c r="C85" s="2"/>
      <x:c r="D85" s="2"/>
      <x:c r="E85" s="2"/>
      <x:c r="F85" s="2"/>
    </x:row>
    <x:row r="86">
      <x:c r="A86" s="2"/>
      <x:c r="B86" s="2"/>
      <x:c r="C86" s="2"/>
      <x:c r="D86" s="2"/>
      <x:c r="E86" s="2"/>
      <x:c r="F86" s="2"/>
    </x:row>
    <x:row r="87">
      <x:c r="A87" s="2"/>
      <x:c r="B87" s="2"/>
      <x:c r="C87" s="2"/>
      <x:c r="D87" s="2"/>
      <x:c r="E87" s="2"/>
      <x:c r="F87" s="2"/>
    </x:row>
    <x:row r="88">
      <x:c r="A88" s="2"/>
      <x:c r="B88" s="2"/>
      <x:c r="C88" s="2"/>
      <x:c r="D88" s="2"/>
      <x:c r="E88" s="2"/>
      <x:c r="F88" s="2"/>
    </x:row>
    <x:row r="89">
      <x:c r="A89" s="2"/>
      <x:c r="B89" s="2"/>
      <x:c r="C89" s="2"/>
      <x:c r="D89" s="2"/>
      <x:c r="E89" s="2"/>
      <x:c r="F89" s="2"/>
    </x:row>
    <x:row r="90">
      <x:c r="A90" s="2"/>
      <x:c r="B90" s="2"/>
      <x:c r="C90" s="2"/>
      <x:c r="D90" s="2"/>
      <x:c r="E90" s="2"/>
      <x:c r="F90" s="2"/>
    </x:row>
    <x:row r="91">
      <x:c r="A91" s="2"/>
      <x:c r="B91" s="2"/>
      <x:c r="C91" s="2"/>
      <x:c r="D91" s="2"/>
      <x:c r="E91" s="2"/>
      <x:c r="F91" s="2"/>
    </x:row>
    <x:row r="92">
      <x:c r="A92" s="2"/>
      <x:c r="B92" s="2"/>
      <x:c r="C92" s="2"/>
      <x:c r="D92" s="2"/>
      <x:c r="E92" s="2"/>
      <x:c r="F92" s="2"/>
    </x:row>
    <x:row r="93">
      <x:c r="A93" s="2"/>
      <x:c r="B93" s="2"/>
      <x:c r="C93" s="2"/>
      <x:c r="D93" s="2"/>
      <x:c r="E93" s="2"/>
      <x:c r="F93" s="2"/>
    </x:row>
    <x:row r="94">
      <x:c r="A94" s="2"/>
      <x:c r="B94" s="2"/>
      <x:c r="C94" s="2"/>
      <x:c r="D94" s="2"/>
      <x:c r="E94" s="2"/>
      <x:c r="F94" s="2"/>
    </x:row>
    <x:row r="95">
      <x:c r="A95" s="2"/>
      <x:c r="B95" s="2"/>
      <x:c r="C95" s="2"/>
      <x:c r="D95" s="2"/>
      <x:c r="E95" s="2"/>
      <x:c r="F95" s="2"/>
    </x:row>
    <x:row r="96">
      <x:c r="A96" s="2"/>
      <x:c r="B96" s="2"/>
      <x:c r="C96" s="2"/>
      <x:c r="D96" s="2"/>
      <x:c r="E96" s="2"/>
      <x:c r="F96" s="2"/>
    </x:row>
    <x:row r="97">
      <x:c r="A97" s="2"/>
      <x:c r="B97" s="2"/>
      <x:c r="C97" s="2"/>
      <x:c r="D97" s="2"/>
      <x:c r="E97" s="2"/>
      <x:c r="F97" s="2"/>
    </x:row>
    <x:row r="98">
      <x:c r="A98" s="2"/>
      <x:c r="B98" s="2"/>
      <x:c r="C98" s="2"/>
      <x:c r="D98" s="2"/>
      <x:c r="E98" s="2"/>
      <x:c r="F98" s="2"/>
    </x:row>
    <x:row r="99">
      <x:c r="A99" s="2"/>
      <x:c r="B99" s="2"/>
      <x:c r="C99" s="2"/>
      <x:c r="D99" s="2"/>
      <x:c r="E99" s="2"/>
      <x:c r="F99" s="2"/>
    </x:row>
    <x:row r="100">
      <x:c r="A100" s="2"/>
      <x:c r="B100" s="2"/>
      <x:c r="C100" s="2"/>
      <x:c r="D100" s="2"/>
      <x:c r="E100" s="2"/>
      <x:c r="F100" s="2"/>
    </x:row>
    <x:row r="101">
      <x:c r="A101" s="2"/>
      <x:c r="B101" s="2"/>
      <x:c r="C101" s="2"/>
      <x:c r="D101" s="2"/>
      <x:c r="E101" s="2"/>
      <x:c r="F101" s="2"/>
    </x:row>
    <x:row r="102">
      <x:c r="A102" s="2"/>
      <x:c r="B102" s="2"/>
      <x:c r="C102" s="2"/>
      <x:c r="D102" s="2"/>
      <x:c r="E102" s="2"/>
      <x:c r="F102" s="2"/>
    </x:row>
    <x:row r="103">
      <x:c r="A103" s="2"/>
      <x:c r="B103" s="2"/>
      <x:c r="C103" s="2"/>
      <x:c r="D103" s="2"/>
      <x:c r="E103" s="2"/>
      <x:c r="F103" s="2"/>
    </x:row>
    <x:row r="104">
      <x:c r="A104" s="2"/>
      <x:c r="B104" s="2"/>
      <x:c r="C104" s="2"/>
      <x:c r="D104" s="2"/>
      <x:c r="E104" s="2"/>
      <x:c r="F104" s="2"/>
    </x:row>
    <x:row r="105">
      <x:c r="A105" s="2"/>
      <x:c r="B105" s="2"/>
      <x:c r="C105" s="2"/>
      <x:c r="D105" s="2"/>
      <x:c r="E105" s="2"/>
      <x:c r="F105" s="2"/>
    </x:row>
    <x:row r="106">
      <x:c r="A106" s="2"/>
      <x:c r="B106" s="2"/>
      <x:c r="C106" s="2"/>
      <x:c r="D106" s="2"/>
      <x:c r="E106" s="2"/>
      <x:c r="F106" s="2"/>
    </x:row>
    <x:row r="107">
      <x:c r="A107" s="2"/>
      <x:c r="B107" s="2"/>
      <x:c r="C107" s="2"/>
      <x:c r="D107" s="2"/>
      <x:c r="E107" s="2"/>
      <x:c r="F107" s="2"/>
    </x:row>
    <x:row r="108">
      <x:c r="A108" s="2"/>
      <x:c r="B108" s="2"/>
      <x:c r="C108" s="2"/>
      <x:c r="D108" s="2"/>
      <x:c r="E108" s="2"/>
      <x:c r="F108" s="2"/>
    </x:row>
    <x:row r="109">
      <x:c r="A109" s="2"/>
      <x:c r="B109" s="2"/>
      <x:c r="C109" s="2"/>
      <x:c r="D109" s="2"/>
      <x:c r="E109" s="2"/>
      <x:c r="F109" s="2"/>
    </x:row>
    <x:row r="110">
      <x:c r="A110" s="2"/>
      <x:c r="B110" s="2"/>
      <x:c r="C110" s="2"/>
      <x:c r="D110" s="2"/>
      <x:c r="E110" s="2"/>
      <x:c r="F110" s="2"/>
    </x:row>
    <x:row r="111">
      <x:c r="A111" s="2"/>
      <x:c r="B111" s="2"/>
      <x:c r="C111" s="2"/>
      <x:c r="D111" s="2"/>
      <x:c r="E111" s="2"/>
      <x:c r="F111" s="2"/>
    </x:row>
    <x:row r="112">
      <x:c r="A112" s="2"/>
      <x:c r="B112" s="2"/>
      <x:c r="C112" s="2"/>
      <x:c r="D112" s="2"/>
      <x:c r="E112" s="2"/>
      <x:c r="F112" s="2"/>
    </x:row>
    <x:row r="113">
      <x:c r="A113" s="2"/>
      <x:c r="B113" s="2"/>
      <x:c r="C113" s="2"/>
      <x:c r="D113" s="2"/>
      <x:c r="E113" s="2"/>
      <x:c r="F113" s="2"/>
    </x:row>
    <x:row r="114">
      <x:c r="A114" s="2"/>
      <x:c r="B114" s="2"/>
      <x:c r="C114" s="2"/>
      <x:c r="D114" s="2"/>
      <x:c r="E114" s="2"/>
      <x:c r="F114" s="2"/>
    </x:row>
    <x:row r="115">
      <x:c r="A115" s="2"/>
      <x:c r="B115" s="2"/>
      <x:c r="C115" s="2"/>
      <x:c r="D115" s="2"/>
      <x:c r="E115" s="2"/>
      <x:c r="F115" s="2"/>
    </x:row>
    <x:row r="116">
      <x:c r="A116" s="2"/>
      <x:c r="B116" s="2"/>
      <x:c r="C116" s="2"/>
      <x:c r="D116" s="2"/>
      <x:c r="E116" s="2"/>
      <x:c r="F116" s="2"/>
    </x:row>
    <x:row r="117">
      <x:c r="A117" s="2"/>
      <x:c r="B117" s="2"/>
      <x:c r="C117" s="2"/>
      <x:c r="D117" s="2"/>
      <x:c r="E117" s="2"/>
      <x:c r="F117" s="2"/>
    </x:row>
    <x:row r="118">
      <x:c r="A118" s="2"/>
      <x:c r="B118" s="2"/>
      <x:c r="C118" s="2"/>
      <x:c r="D118" s="2"/>
      <x:c r="E118" s="2"/>
      <x:c r="F118" s="2"/>
    </x:row>
    <x:row r="119">
      <x:c r="A119" s="2"/>
      <x:c r="B119" s="2"/>
      <x:c r="C119" s="2"/>
      <x:c r="D119" s="2"/>
      <x:c r="E119" s="2"/>
      <x:c r="F119" s="2"/>
    </x:row>
    <x:row r="120">
      <x:c r="A120" s="2"/>
      <x:c r="B120" s="2"/>
      <x:c r="C120" s="2"/>
      <x:c r="D120" s="2"/>
      <x:c r="E120" s="2"/>
      <x:c r="F120" s="2"/>
    </x:row>
  </x:sheetData>
  <x:mergeCells>
    <x:mergeCell ref="A1:F1"/>
    <x:mergeCell ref="A2:F2"/>
    <x:mergeCell ref="A3:C3"/>
    <x:mergeCell ref="A4:C4"/>
    <x:mergeCell ref="A5:C5"/>
    <x:mergeCell ref="A6:C6"/>
    <x:mergeCell ref="A9:C9"/>
    <x:mergeCell ref="A10:C10"/>
    <x:mergeCell ref="A11:C11"/>
    <x:mergeCell ref="A12:C12"/>
    <x:mergeCell ref="A13:C13"/>
    <x:mergeCell ref="A14:C14"/>
    <x:mergeCell ref="A16:F16"/>
    <x:mergeCell ref="A19:F19"/>
    <x:mergeCell ref="A20:F20"/>
    <x:mergeCell ref="A21:F21"/>
    <x:mergeCell ref="A22:F22"/>
    <x:mergeCell ref="A23:F23"/>
    <x:mergeCell ref="A24:F24"/>
  </x:mergeCells>
  <x:dataValidations count="1">
    <x:dataValidation type="list" sqref="D3">
      <x:formula1>"Worked Example,Cash and Bank"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65" hidden="0" customWidth="1"/>
    <x:col min="3" max="3" width="57" hidden="0" customWidth="1"/>
  </x:cols>
  <x:sheetData>
    <x:row r="1" ht="36" customHeight="1">
      <x:c r="A1" s="5" t="str">
        <x:v>SOURCES + LIMITS</x:v>
      </x:c>
      <x:c r="B1" s="5"/>
      <x:c r="C1" s="5"/>
    </x:row>
    <x:row r="2" ht="36" customHeight="1">
      <x:c r="A2" s="9" t="str">
        <x:v>Sources checked 26 September 2026. Educational bookkeeping resource; not account-specific accounting or tax advice.</x:v>
      </x:c>
      <x:c r="B2" s="9"/>
      <x:c r="C2" s="9"/>
    </x:row>
    <x:row r="3">
      <x:c r="A3" s="2"/>
      <x:c r="B3" s="2"/>
      <x:c r="C3" s="2"/>
    </x:row>
    <x:row r="4" ht="26" customHeight="1">
      <x:c r="A4" s="28" t="str">
        <x:v>Source</x:v>
      </x:c>
      <x:c r="B4" s="28" t="str">
        <x:v>URL / location</x:v>
      </x:c>
      <x:c r="C4" s="28" t="str">
        <x:v>What it supports</x:v>
      </x:c>
    </x:row>
    <x:row r="5" ht="55" customHeight="1">
      <x:c r="A5" s="58" t="str">
        <x:v>NCERT: Recording of Transactions II</x:v>
      </x:c>
      <x:c r="B5" s="58" t="str">
        <x:v>https://ncert.nic.in/textbook/pdf/keac104.pdf</x:v>
      </x:c>
      <x:c r="C5" s="58" t="str">
        <x:v>Cash book forms, receipts/payments, contra and petty cash.</x:v>
      </x:c>
    </x:row>
    <x:row r="6" ht="55" customHeight="1">
      <x:c r="A6" s="58" t="str">
        <x:v>NCERT: Bank Reconciliation Statement</x:v>
      </x:c>
      <x:c r="B6" s="58" t="str">
        <x:v>https://ncert.nic.in/textbook/pdf/keac105.pdf</x:v>
      </x:c>
      <x:c r="C6" s="58" t="str">
        <x:v>Book-versus-bank differences and timing bridge.</x:v>
      </x:c>
    </x:row>
    <x:row r="7" ht="55" customHeight="1">
      <x:c r="A7" s="58" t="str">
        <x:v>NPCI: UPI FAQ</x:v>
      </x:c>
      <x:c r="B7" s="58" t="str">
        <x:v>https://www.npci.org.in/what-we-do/upi/faqs</x:v>
      </x:c>
      <x:c r="C7" s="58" t="str">
        <x:v>Bank-account UPI transfer; no fee or limit assumptions used.</x:v>
      </x:c>
    </x:row>
    <x:row r="8" ht="55" customHeight="1">
      <x:c r="A8" s="58" t="str">
        <x:v>TallyHelp: Cash Book and Bank Book</x:v>
      </x:c>
      <x:c r="B8" s="58" t="str">
        <x:v>https://help.tallysolutions.com/cash-bank-book-tally/</x:v>
      </x:c>
      <x:c r="C8" s="58" t="str">
        <x:v>Software record/report context, not a performance claim.</x:v>
      </x:c>
    </x:row>
    <x:row r="9" ht="55" customHeight="1">
      <x:c r="A9" s="58" t="str">
        <x:v>TallyHelp: Payments and Receipts</x:v>
      </x:c>
      <x:c r="B9" s="58" t="str">
        <x:v>https://help.tallysolutions.com/payments-and-receipts-tally/</x:v>
      </x:c>
      <x:c r="C9" s="58" t="str">
        <x:v>Receipts/payments and internal transfer handling.</x:v>
      </x:c>
    </x:row>
    <x:row r="10" ht="55" customHeight="1">
      <x:c r="A10" s="58" t="str">
        <x:v>ScaleSaathi original arithmetic</x:v>
      </x:c>
      <x:c r="B10" s="58" t="str">
        <x:v>Worked Example sheet</x:v>
      </x:c>
      <x:c r="C10" s="58" t="str">
        <x:v>Opening: 5,000 cash + 20,000 bank. Closing: 7,800 cash + 31,800 bank. Fictional.</x:v>
      </x:c>
    </x:row>
    <x:row r="11">
      <x:c r="A11" s="2"/>
      <x:c r="B11" s="2"/>
      <x:c r="C11" s="2"/>
    </x:row>
    <x:row r="12">
      <x:c r="A12" s="2"/>
      <x:c r="B12" s="2"/>
      <x:c r="C12" s="2"/>
    </x:row>
    <x:row r="13">
      <x:c r="A13" s="2"/>
      <x:c r="B13" s="2"/>
      <x:c r="C13" s="2"/>
    </x:row>
    <x:row r="14">
      <x:c r="A14" s="2"/>
      <x:c r="B14" s="2"/>
      <x:c r="C14" s="2"/>
    </x:row>
    <x:row r="15">
      <x:c r="A15" s="2"/>
      <x:c r="B15" s="2"/>
      <x:c r="C15" s="2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2"/>
      <x:c r="B19" s="2"/>
      <x:c r="C19" s="2"/>
    </x:row>
    <x:row r="20">
      <x:c r="A20" s="2"/>
      <x:c r="B20" s="2"/>
      <x:c r="C20" s="2"/>
    </x:row>
    <x:row r="21">
      <x:c r="A21" s="2"/>
      <x:c r="B21" s="2"/>
      <x:c r="C21" s="2"/>
    </x:row>
    <x:row r="22">
      <x:c r="A22" s="2"/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  <x:row r="29">
      <x:c r="A29" s="2"/>
      <x:c r="B29" s="2"/>
      <x:c r="C29" s="2"/>
    </x:row>
    <x:row r="30">
      <x:c r="A30" s="2"/>
      <x:c r="B30" s="2"/>
      <x:c r="C30" s="2"/>
    </x:row>
    <x:row r="31">
      <x:c r="A31" s="2"/>
      <x:c r="B31" s="2"/>
      <x:c r="C31" s="2"/>
    </x:row>
    <x:row r="32">
      <x:c r="A32" s="2"/>
      <x:c r="B32" s="2"/>
      <x:c r="C32" s="2"/>
    </x:row>
    <x:row r="33">
      <x:c r="A33" s="2"/>
      <x:c r="B33" s="2"/>
      <x:c r="C33" s="2"/>
    </x:row>
    <x:row r="34">
      <x:c r="A34" s="2"/>
      <x:c r="B34" s="2"/>
      <x:c r="C34" s="2"/>
    </x:row>
    <x:row r="35">
      <x:c r="A35" s="2"/>
      <x:c r="B35" s="2"/>
      <x:c r="C35" s="2"/>
    </x:row>
    <x:row r="36">
      <x:c r="A36" s="2"/>
      <x:c r="B36" s="2"/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  <x:row r="41">
      <x:c r="A41" s="2"/>
      <x:c r="B41" s="2"/>
      <x:c r="C41" s="2"/>
    </x:row>
    <x:row r="42">
      <x:c r="A42" s="2"/>
      <x:c r="B42" s="2"/>
      <x:c r="C42" s="2"/>
    </x:row>
    <x:row r="43">
      <x:c r="A43" s="2"/>
      <x:c r="B43" s="2"/>
      <x:c r="C43" s="2"/>
    </x:row>
    <x:row r="44">
      <x:c r="A44" s="2"/>
      <x:c r="B44" s="2"/>
      <x:c r="C44" s="2"/>
    </x:row>
    <x:row r="45">
      <x:c r="A45" s="2"/>
      <x:c r="B45" s="2"/>
      <x:c r="C45" s="2"/>
    </x:row>
    <x:row r="46">
      <x:c r="A46" s="2"/>
      <x:c r="B46" s="2"/>
      <x:c r="C46" s="2"/>
    </x:row>
    <x:row r="47">
      <x:c r="A47" s="2"/>
      <x:c r="B47" s="2"/>
      <x:c r="C47" s="2"/>
    </x:row>
    <x:row r="48">
      <x:c r="A48" s="2"/>
      <x:c r="B48" s="2"/>
      <x:c r="C48" s="2"/>
    </x:row>
    <x:row r="49">
      <x:c r="A49" s="2"/>
      <x:c r="B49" s="2"/>
      <x:c r="C49" s="2"/>
    </x:row>
    <x:row r="50">
      <x:c r="A50" s="2"/>
      <x:c r="B50" s="2"/>
      <x:c r="C50" s="2"/>
    </x:row>
    <x:row r="51">
      <x:c r="A51" s="2"/>
      <x:c r="B51" s="2"/>
      <x:c r="C51" s="2"/>
    </x:row>
    <x:row r="52">
      <x:c r="A52" s="2"/>
      <x:c r="B52" s="2"/>
      <x:c r="C52" s="2"/>
    </x:row>
    <x:row r="53">
      <x:c r="A53" s="2"/>
      <x:c r="B53" s="2"/>
      <x:c r="C53" s="2"/>
    </x:row>
    <x:row r="54">
      <x:c r="A54" s="2"/>
      <x:c r="B54" s="2"/>
      <x:c r="C54" s="2"/>
    </x:row>
    <x:row r="55">
      <x:c r="A55" s="2"/>
      <x:c r="B55" s="2"/>
      <x:c r="C55" s="2"/>
    </x:row>
    <x:row r="56">
      <x:c r="A56" s="2"/>
      <x:c r="B56" s="2"/>
      <x:c r="C56" s="2"/>
    </x:row>
    <x:row r="57">
      <x:c r="A57" s="2"/>
      <x:c r="B57" s="2"/>
      <x:c r="C57" s="2"/>
    </x:row>
    <x:row r="58">
      <x:c r="A58" s="2"/>
      <x:c r="B58" s="2"/>
      <x:c r="C58" s="2"/>
    </x:row>
    <x:row r="59">
      <x:c r="A59" s="2"/>
      <x:c r="B59" s="2"/>
      <x:c r="C59" s="2"/>
    </x:row>
    <x:row r="60">
      <x:c r="A60" s="2"/>
      <x:c r="B60" s="2"/>
      <x:c r="C60" s="2"/>
    </x:row>
    <x:row r="61">
      <x:c r="A61" s="2"/>
      <x:c r="B61" s="2"/>
      <x:c r="C61" s="2"/>
    </x:row>
    <x:row r="62">
      <x:c r="A62" s="2"/>
      <x:c r="B62" s="2"/>
      <x:c r="C62" s="2"/>
    </x:row>
    <x:row r="63">
      <x:c r="A63" s="2"/>
      <x:c r="B63" s="2"/>
      <x:c r="C63" s="2"/>
    </x:row>
    <x:row r="64">
      <x:c r="A64" s="2"/>
      <x:c r="B64" s="2"/>
      <x:c r="C64" s="2"/>
    </x:row>
    <x:row r="65">
      <x:c r="A65" s="2"/>
      <x:c r="B65" s="2"/>
      <x:c r="C65" s="2"/>
    </x:row>
    <x:row r="66">
      <x:c r="A66" s="2"/>
      <x:c r="B66" s="2"/>
      <x:c r="C66" s="2"/>
    </x:row>
    <x:row r="67">
      <x:c r="A67" s="2"/>
      <x:c r="B67" s="2"/>
      <x:c r="C67" s="2"/>
    </x:row>
    <x:row r="68">
      <x:c r="A68" s="2"/>
      <x:c r="B68" s="2"/>
      <x:c r="C68" s="2"/>
    </x:row>
    <x:row r="69">
      <x:c r="A69" s="2"/>
      <x:c r="B69" s="2"/>
      <x:c r="C69" s="2"/>
    </x:row>
    <x:row r="70">
      <x:c r="A70" s="2"/>
      <x:c r="B70" s="2"/>
      <x:c r="C70" s="2"/>
    </x:row>
    <x:row r="71">
      <x:c r="A71" s="2"/>
      <x:c r="B71" s="2"/>
      <x:c r="C71" s="2"/>
    </x:row>
    <x:row r="72">
      <x:c r="A72" s="2"/>
      <x:c r="B72" s="2"/>
      <x:c r="C72" s="2"/>
    </x:row>
    <x:row r="73">
      <x:c r="A73" s="2"/>
      <x:c r="B73" s="2"/>
      <x:c r="C73" s="2"/>
    </x:row>
    <x:row r="74">
      <x:c r="A74" s="2"/>
      <x:c r="B74" s="2"/>
      <x:c r="C74" s="2"/>
    </x:row>
    <x:row r="75">
      <x:c r="A75" s="2"/>
      <x:c r="B75" s="2"/>
      <x:c r="C75" s="2"/>
    </x:row>
    <x:row r="76">
      <x:c r="A76" s="2"/>
      <x:c r="B76" s="2"/>
      <x:c r="C76" s="2"/>
    </x:row>
    <x:row r="77">
      <x:c r="A77" s="2"/>
      <x:c r="B77" s="2"/>
      <x:c r="C77" s="2"/>
    </x:row>
    <x:row r="78">
      <x:c r="A78" s="2"/>
      <x:c r="B78" s="2"/>
      <x:c r="C78" s="2"/>
    </x:row>
    <x:row r="79">
      <x:c r="A79" s="2"/>
      <x:c r="B79" s="2"/>
      <x:c r="C79" s="2"/>
    </x:row>
    <x:row r="80">
      <x:c r="A80" s="2"/>
      <x:c r="B80" s="2"/>
      <x:c r="C80" s="2"/>
    </x:row>
    <x:row r="81">
      <x:c r="A81" s="2"/>
      <x:c r="B81" s="2"/>
      <x:c r="C81" s="2"/>
    </x:row>
    <x:row r="82">
      <x:c r="A82" s="2"/>
      <x:c r="B82" s="2"/>
      <x:c r="C82" s="2"/>
    </x:row>
    <x:row r="83">
      <x:c r="A83" s="2"/>
      <x:c r="B83" s="2"/>
      <x:c r="C83" s="2"/>
    </x:row>
    <x:row r="84">
      <x:c r="A84" s="2"/>
      <x:c r="B84" s="2"/>
      <x:c r="C84" s="2"/>
    </x:row>
    <x:row r="85">
      <x:c r="A85" s="2"/>
      <x:c r="B85" s="2"/>
      <x:c r="C85" s="2"/>
    </x:row>
    <x:row r="86">
      <x:c r="A86" s="2"/>
      <x:c r="B86" s="2"/>
      <x:c r="C86" s="2"/>
    </x:row>
    <x:row r="87">
      <x:c r="A87" s="2"/>
      <x:c r="B87" s="2"/>
      <x:c r="C87" s="2"/>
    </x:row>
    <x:row r="88">
      <x:c r="A88" s="2"/>
      <x:c r="B88" s="2"/>
      <x:c r="C88" s="2"/>
    </x:row>
    <x:row r="89">
      <x:c r="A89" s="2"/>
      <x:c r="B89" s="2"/>
      <x:c r="C89" s="2"/>
    </x:row>
    <x:row r="90">
      <x:c r="A90" s="2"/>
      <x:c r="B90" s="2"/>
      <x:c r="C90" s="2"/>
    </x:row>
    <x:row r="91">
      <x:c r="A91" s="2"/>
      <x:c r="B91" s="2"/>
      <x:c r="C91" s="2"/>
    </x:row>
    <x:row r="92">
      <x:c r="A92" s="2"/>
      <x:c r="B92" s="2"/>
      <x:c r="C92" s="2"/>
    </x:row>
    <x:row r="93">
      <x:c r="A93" s="2"/>
      <x:c r="B93" s="2"/>
      <x:c r="C93" s="2"/>
    </x:row>
    <x:row r="94">
      <x:c r="A94" s="2"/>
      <x:c r="B94" s="2"/>
      <x:c r="C94" s="2"/>
    </x:row>
    <x:row r="95">
      <x:c r="A95" s="2"/>
      <x:c r="B95" s="2"/>
      <x:c r="C95" s="2"/>
    </x:row>
    <x:row r="96">
      <x:c r="A96" s="2"/>
      <x:c r="B96" s="2"/>
      <x:c r="C96" s="2"/>
    </x:row>
    <x:row r="97">
      <x:c r="A97" s="2"/>
      <x:c r="B97" s="2"/>
      <x:c r="C97" s="2"/>
    </x:row>
    <x:row r="98">
      <x:c r="A98" s="2"/>
      <x:c r="B98" s="2"/>
      <x:c r="C98" s="2"/>
    </x:row>
    <x:row r="99">
      <x:c r="A99" s="2"/>
      <x:c r="B99" s="2"/>
      <x:c r="C99" s="2"/>
    </x:row>
    <x:row r="100">
      <x:c r="A100" s="2"/>
      <x:c r="B100" s="2"/>
      <x:c r="C100" s="2"/>
    </x:row>
    <x:row r="101">
      <x:c r="A101" s="2"/>
      <x:c r="B101" s="2"/>
      <x:c r="C101" s="2"/>
    </x:row>
    <x:row r="102">
      <x:c r="A102" s="2"/>
      <x:c r="B102" s="2"/>
      <x:c r="C102" s="2"/>
    </x:row>
    <x:row r="103">
      <x:c r="A103" s="2"/>
      <x:c r="B103" s="2"/>
      <x:c r="C103" s="2"/>
    </x:row>
    <x:row r="104">
      <x:c r="A104" s="2"/>
      <x:c r="B104" s="2"/>
      <x:c r="C104" s="2"/>
    </x:row>
    <x:row r="105">
      <x:c r="A105" s="2"/>
      <x:c r="B105" s="2"/>
      <x:c r="C105" s="2"/>
    </x:row>
    <x:row r="106">
      <x:c r="A106" s="2"/>
      <x:c r="B106" s="2"/>
      <x:c r="C106" s="2"/>
    </x:row>
    <x:row r="107">
      <x:c r="A107" s="2"/>
      <x:c r="B107" s="2"/>
      <x:c r="C107" s="2"/>
    </x:row>
    <x:row r="108">
      <x:c r="A108" s="2"/>
      <x:c r="B108" s="2"/>
      <x:c r="C108" s="2"/>
    </x:row>
    <x:row r="109">
      <x:c r="A109" s="2"/>
      <x:c r="B109" s="2"/>
      <x:c r="C109" s="2"/>
    </x:row>
    <x:row r="110">
      <x:c r="A110" s="2"/>
      <x:c r="B110" s="2"/>
      <x:c r="C110" s="2"/>
    </x:row>
    <x:row r="111">
      <x:c r="A111" s="2"/>
      <x:c r="B111" s="2"/>
      <x:c r="C111" s="2"/>
    </x:row>
    <x:row r="112">
      <x:c r="A112" s="2"/>
      <x:c r="B112" s="2"/>
      <x:c r="C112" s="2"/>
    </x:row>
    <x:row r="113">
      <x:c r="A113" s="2"/>
      <x:c r="B113" s="2"/>
      <x:c r="C113" s="2"/>
    </x:row>
    <x:row r="114">
      <x:c r="A114" s="2"/>
      <x:c r="B114" s="2"/>
      <x:c r="C114" s="2"/>
    </x:row>
    <x:row r="115">
      <x:c r="A115" s="2"/>
      <x:c r="B115" s="2"/>
      <x:c r="C115" s="2"/>
    </x:row>
    <x:row r="116">
      <x:c r="A116" s="2"/>
      <x:c r="B116" s="2"/>
      <x:c r="C116" s="2"/>
    </x:row>
    <x:row r="117">
      <x:c r="A117" s="2"/>
      <x:c r="B117" s="2"/>
      <x:c r="C117" s="2"/>
    </x:row>
    <x:row r="118">
      <x:c r="A118" s="2"/>
      <x:c r="B118" s="2"/>
      <x:c r="C118" s="2"/>
    </x:row>
    <x:row r="119">
      <x:c r="A119" s="2"/>
      <x:c r="B119" s="2"/>
      <x:c r="C119" s="2"/>
    </x:row>
    <x:row r="120">
      <x:c r="A120" s="2"/>
      <x:c r="B120" s="2"/>
      <x:c r="C120" s="2"/>
    </x:row>
  </x:sheetData>
  <x:mergeCells>
    <x:mergeCell ref="A1:C1"/>
    <x:mergeCell ref="A2:C2"/>
  </x:mergeCells>
  <x:pageMargins left="0.7" right="0.7" top="0.75" bottom="0.75" header="0.3" footer="0.3"/>
</x:worksheet>
</file>