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My Requirements" sheetId="2" state="visible" r:id="rId2"/>
    <sheet xmlns:r="http://schemas.openxmlformats.org/officeDocument/2006/relationships" name="My Budget" sheetId="3" state="visible" r:id="rId3"/>
    <sheet xmlns:r="http://schemas.openxmlformats.org/officeDocument/2006/relationships" name="Worked Cost" sheetId="4" state="visible" r:id="rId4"/>
    <sheet xmlns:r="http://schemas.openxmlformats.org/officeDocument/2006/relationships" name="Trial Checks" sheetId="5" state="visible" r:id="rId5"/>
    <sheet xmlns:r="http://schemas.openxmlformats.org/officeDocument/2006/relationships" name="Batch Demo" sheetId="6" state="visible" r:id="rId6"/>
    <sheet xmlns:r="http://schemas.openxmlformats.org/officeDocument/2006/relationships" name="Sources" sheetId="7" state="visible" r:id="rId7"/>
  </sheets>
  <definedNames>
    <definedName name="_xlnm.Print_Area" localSheetId="0">'Start Here'!$A$1:$F$33</definedName>
    <definedName name="_xlnm.Print_Area" localSheetId="1">'My Requirements'!$A$1:$E$28</definedName>
    <definedName name="_xlnm.Print_Area" localSheetId="2">'My Budget'!$A$1:$H$36</definedName>
    <definedName name="_xlnm.Print_Area" localSheetId="3">'Worked Cost'!$A$1:$H$36</definedName>
    <definedName name="_xlnm.Print_Area" localSheetId="4">'Trial Checks'!$A$1:$F$32</definedName>
    <definedName name="_xlnm.Print_Area" localSheetId="5">'Batch Demo'!$A$1:$F$29</definedName>
    <definedName name="_xlnm.Print_Area" localSheetId="6">'Sources'!$A$1:$D$30</definedName>
  </definedNames>
</workbook>
</file>

<file path=xl/styles.xml><?xml version="1.0" encoding="utf-8"?>
<styleSheet xmlns="http://schemas.openxmlformats.org/spreadsheetml/2006/main">
  <numFmts count="3">
    <numFmt numFmtId="164" formatCode="₹#,##0.00;[Red](₹#,##0.00);₹0.00"/>
    <numFmt numFmtId="165" formatCode="0.0%"/>
    <numFmt numFmtId="166" formatCode="&quot;₹&quot;#,##0.00;[Red](&quot;₹&quot;#,##0.00);&quot;₹&quot;0.00"/>
  </numFmts>
  <fonts count="9">
    <font>
      <name val="Carlito"/>
      <sz val="11"/>
    </font>
    <font>
      <name val="Arial"/>
      <color rgb="FF102C42"/>
      <sz val="10"/>
    </font>
    <font>
      <name val="Arial"/>
      <b val="1"/>
      <color rgb="FFFFFFFF"/>
      <sz val="17"/>
    </font>
    <font>
      <name val="Arial"/>
      <color rgb="FF526472"/>
      <sz val="10"/>
    </font>
    <font>
      <name val="Arial"/>
      <b val="1"/>
      <color rgb="FF08785B"/>
      <sz val="12"/>
    </font>
    <font>
      <name val="Arial"/>
      <b val="1"/>
      <color rgb="FFFFFFFF"/>
      <sz val="10"/>
    </font>
    <font>
      <name val="Arial"/>
      <color rgb="FF1558A6"/>
      <sz val="10"/>
    </font>
    <font>
      <name val="Arial"/>
      <b val="1"/>
      <color rgb="FF08785B"/>
      <sz val="10"/>
    </font>
    <font>
      <name val="Calibri"/>
      <family val="2"/>
      <color theme="10"/>
      <sz val="12"/>
      <scheme val="minor"/>
    </font>
  </fonts>
  <fills count="6">
    <fill>
      <patternFill/>
    </fill>
    <fill>
      <patternFill patternType="gray125"/>
    </fill>
    <fill>
      <patternFill patternType="solid">
        <fgColor rgb="FF102C42"/>
      </patternFill>
    </fill>
    <fill>
      <patternFill patternType="solid">
        <fgColor rgb="FFE9F5EE"/>
      </patternFill>
    </fill>
    <fill>
      <patternFill patternType="solid">
        <fgColor rgb="FF08785B"/>
      </patternFill>
    </fill>
    <fill>
      <patternFill patternType="solid">
        <fgColor rgb="FFEEF5FC"/>
      </patternFill>
    </fill>
  </fills>
  <borders count="9">
    <border/>
    <border/>
    <border>
      <right style="thin">
        <color rgb="FFD9E5DF"/>
      </right>
    </border>
    <border>
      <bottom style="thin">
        <color rgb="FFD9E5DF"/>
      </bottom>
    </border>
    <border>
      <right style="thin">
        <color rgb="FFD9E5DF"/>
      </right>
      <bottom style="thin">
        <color rgb="FFD9E5DF"/>
      </bottom>
    </border>
    <border>
      <right style="thin">
        <color rgb="FFD9E5DF"/>
      </right>
    </border>
    <border>
      <bottom style="thin">
        <color rgb="FFD9E5DF"/>
      </bottom>
    </border>
    <border>
      <right style="thin">
        <color rgb="FFD9E5DF"/>
      </right>
      <bottom style="thin">
        <color rgb="FFD9E5DF"/>
      </bottom>
    </border>
    <border>
      <left/>
      <right/>
      <top/>
      <bottom/>
      <diagonal/>
    </border>
  </borders>
  <cellStyleXfs count="2">
    <xf numFmtId="0" fontId="0" fillId="0" borderId="1"/>
    <xf numFmtId="0" fontId="8" fillId="0" borderId="8"/>
  </cellStyleXfs>
  <cellXfs count="73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center" wrapText="1"/>
    </xf>
    <xf numFmtId="0" fontId="1" fillId="0" borderId="1" pivotButton="0" quotePrefix="0" xfId="0"/>
    <xf numFmtId="0" fontId="1" fillId="0" borderId="1" applyAlignment="1" pivotButton="0" quotePrefix="0" xfId="0">
      <alignment wrapText="1"/>
    </xf>
    <xf numFmtId="0" fontId="1" fillId="0" borderId="1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center" wrapText="1"/>
    </xf>
    <xf numFmtId="0" fontId="6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center" wrapText="1"/>
    </xf>
    <xf numFmtId="0" fontId="6" fillId="5" borderId="1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  <xf numFmtId="164" fontId="6" fillId="5" borderId="0" applyAlignment="1" pivotButton="0" quotePrefix="0" xfId="0">
      <alignment vertical="center" wrapText="1"/>
    </xf>
    <xf numFmtId="164" fontId="6" fillId="5" borderId="1" applyAlignment="1" pivotButton="0" quotePrefix="0" xfId="0">
      <alignment vertical="center" wrapText="1"/>
    </xf>
    <xf numFmtId="164" fontId="7" fillId="3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4" fontId="7" fillId="3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  <xf numFmtId="165" fontId="6" fillId="5" borderId="0" applyAlignment="1" pivotButton="0" quotePrefix="0" xfId="0">
      <alignment vertical="center" wrapText="1"/>
    </xf>
    <xf numFmtId="165" fontId="6" fillId="5" borderId="1" applyAlignment="1" pivotButton="0" quotePrefix="0" xfId="0">
      <alignment vertical="center" wrapText="1"/>
    </xf>
    <xf numFmtId="166" fontId="6" fillId="5" borderId="0" applyAlignment="1" pivotButton="0" quotePrefix="0" xfId="0">
      <alignment vertical="center" wrapText="1"/>
    </xf>
    <xf numFmtId="166" fontId="6" fillId="5" borderId="1" applyAlignment="1" pivotButton="0" quotePrefix="0" xfId="0">
      <alignment vertical="center" wrapText="1"/>
    </xf>
    <xf numFmtId="166" fontId="6" fillId="5" borderId="0" applyAlignment="1" pivotButton="0" quotePrefix="0" xfId="0">
      <alignment horizontal="right" vertical="center" wrapText="1"/>
    </xf>
    <xf numFmtId="166" fontId="6" fillId="5" borderId="1" applyAlignment="1" pivotButton="0" quotePrefix="0" xfId="0">
      <alignment horizontal="right" vertical="center" wrapText="1"/>
    </xf>
    <xf numFmtId="166" fontId="7" fillId="3" borderId="0" applyAlignment="1" pivotButton="0" quotePrefix="0" xfId="0">
      <alignment vertical="center" wrapText="1"/>
    </xf>
    <xf numFmtId="166" fontId="7" fillId="3" borderId="1" applyAlignment="1" pivotButton="0" quotePrefix="0" xfId="0">
      <alignment vertical="center" wrapText="1"/>
    </xf>
    <xf numFmtId="166" fontId="7" fillId="3" borderId="0" applyAlignment="1" pivotButton="0" quotePrefix="0" xfId="0">
      <alignment horizontal="right" vertical="center" wrapText="1"/>
    </xf>
    <xf numFmtId="166" fontId="7" fillId="3" borderId="1" applyAlignment="1" pivotButton="0" quotePrefix="0" xfId="0">
      <alignment horizontal="right" vertical="center" wrapText="1"/>
    </xf>
    <xf numFmtId="0" fontId="7" fillId="3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165" fontId="6" fillId="5" borderId="0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6" fillId="5" borderId="2" applyAlignment="1" pivotButton="0" quotePrefix="0" xfId="0">
      <alignment vertical="center" wrapText="1"/>
    </xf>
    <xf numFmtId="0" fontId="1" fillId="0" borderId="3" applyAlignment="1" pivotButton="0" quotePrefix="0" xfId="0">
      <alignment vertical="center" wrapText="1"/>
    </xf>
    <xf numFmtId="166" fontId="6" fillId="5" borderId="3" applyAlignment="1" pivotButton="0" quotePrefix="0" xfId="0">
      <alignment horizontal="right" vertical="center" wrapText="1"/>
    </xf>
    <xf numFmtId="0" fontId="6" fillId="5" borderId="3" applyAlignment="1" pivotButton="0" quotePrefix="0" xfId="0">
      <alignment vertical="center" wrapText="1"/>
    </xf>
    <xf numFmtId="165" fontId="6" fillId="5" borderId="3" applyAlignment="1" pivotButton="0" quotePrefix="0" xfId="0">
      <alignment horizontal="center" vertical="center" wrapText="1"/>
    </xf>
    <xf numFmtId="166" fontId="7" fillId="3" borderId="3" applyAlignment="1" pivotButton="0" quotePrefix="0" xfId="0">
      <alignment horizontal="right" vertical="center" wrapText="1"/>
    </xf>
    <xf numFmtId="0" fontId="7" fillId="3" borderId="3" applyAlignment="1" pivotButton="0" quotePrefix="0" xfId="0">
      <alignment horizontal="center" vertical="center" wrapText="1"/>
    </xf>
    <xf numFmtId="0" fontId="6" fillId="5" borderId="4" applyAlignment="1" pivotButton="0" quotePrefix="0" xfId="0">
      <alignment vertical="center" wrapText="1"/>
    </xf>
    <xf numFmtId="0" fontId="6" fillId="5" borderId="5" applyAlignment="1" pivotButton="0" quotePrefix="0" xfId="0">
      <alignment vertical="center" wrapText="1"/>
    </xf>
    <xf numFmtId="0" fontId="1" fillId="0" borderId="6" applyAlignment="1" pivotButton="0" quotePrefix="0" xfId="0">
      <alignment vertical="center" wrapText="1"/>
    </xf>
    <xf numFmtId="166" fontId="6" fillId="5" borderId="6" applyAlignment="1" pivotButton="0" quotePrefix="0" xfId="0">
      <alignment horizontal="right" vertical="center" wrapText="1"/>
    </xf>
    <xf numFmtId="0" fontId="6" fillId="5" borderId="6" applyAlignment="1" pivotButton="0" quotePrefix="0" xfId="0">
      <alignment vertical="center" wrapText="1"/>
    </xf>
    <xf numFmtId="165" fontId="6" fillId="5" borderId="6" applyAlignment="1" pivotButton="0" quotePrefix="0" xfId="0">
      <alignment horizontal="center" vertical="center" wrapText="1"/>
    </xf>
    <xf numFmtId="166" fontId="7" fillId="3" borderId="6" applyAlignment="1" pivotButton="0" quotePrefix="0" xfId="0">
      <alignment horizontal="right" vertical="center" wrapText="1"/>
    </xf>
    <xf numFmtId="0" fontId="7" fillId="3" borderId="6" applyAlignment="1" pivotButton="0" quotePrefix="0" xfId="0">
      <alignment horizontal="center" vertical="center" wrapText="1"/>
    </xf>
    <xf numFmtId="0" fontId="6" fillId="5" borderId="7" applyAlignment="1" pivotButton="0" quotePrefix="0" xfId="0">
      <alignment vertical="center" wrapText="1"/>
    </xf>
    <xf numFmtId="166" fontId="6" fillId="5" borderId="0" applyAlignment="1" pivotButton="0" quotePrefix="0" xfId="0">
      <alignment horizontal="right" vertical="center" wrapText="1"/>
    </xf>
    <xf numFmtId="165" fontId="6" fillId="5" borderId="0" applyAlignment="1" pivotButton="0" quotePrefix="0" xfId="0">
      <alignment horizontal="center" vertical="center" wrapText="1"/>
    </xf>
    <xf numFmtId="166" fontId="7" fillId="3" borderId="0" applyAlignment="1" pivotButton="0" quotePrefix="0" xfId="0">
      <alignment horizontal="right" vertical="center" wrapText="1"/>
    </xf>
    <xf numFmtId="166" fontId="6" fillId="5" borderId="3" applyAlignment="1" pivotButton="0" quotePrefix="0" xfId="0">
      <alignment horizontal="right" vertical="center" wrapText="1"/>
    </xf>
    <xf numFmtId="165" fontId="6" fillId="5" borderId="3" applyAlignment="1" pivotButton="0" quotePrefix="0" xfId="0">
      <alignment horizontal="center" vertical="center" wrapText="1"/>
    </xf>
    <xf numFmtId="166" fontId="7" fillId="3" borderId="3" applyAlignment="1" pivotButton="0" quotePrefix="0" xfId="0">
      <alignment horizontal="right" vertical="center" wrapText="1"/>
    </xf>
    <xf numFmtId="164" fontId="1" fillId="0" borderId="0" applyAlignment="1" pivotButton="0" quotePrefix="0" xfId="0">
      <alignment vertical="center" wrapText="1"/>
    </xf>
    <xf numFmtId="166" fontId="7" fillId="3" borderId="1" applyAlignment="1" pivotButton="0" quotePrefix="0" xfId="0">
      <alignment horizontal="right" vertical="center" wrapText="1"/>
    </xf>
    <xf numFmtId="0" fontId="8" fillId="0" borderId="8" pivotButton="0" quotePrefix="0" xfId="1"/>
  </cellXfs>
  <cellStyles count="2">
    <cellStyle name="Normal" xfId="0"/>
    <cellStyle name="Hyperlink" xfId="1" builtinId="8" hidden="0"/>
  </cellStyles>
  <dxfs count="2">
    <dxf>
      <font>
        <color rgb="FF9F2424"/>
      </font>
      <fill>
        <patternFill patternType="solid">
          <bgColor rgb="FFFCE5E5"/>
        </patternFill>
      </fill>
    </dxf>
    <dxf>
      <font>
        <color rgb="FF9F2424"/>
      </font>
      <fill>
        <patternFill patternType="solid">
          <bgColor rgb="FFFCE5E5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ScaleSaathi Editorial</author>
  </authors>
  <commentList>
    <comment ref="B8" authorId="0" shapeId="0">
      <text>
        <t>User input: enter the complete written quote for this item, covering all users/registrations. Blank is unknown, not zero. Record a quote or included/not-needed explanation in column H.</t>
      </text>
    </comment>
    <comment ref="E8" authorId="0" shapeId="0">
      <text>
        <t>18% is an editable illustrative assumption. Use the tax treatment and rate on the actual quotation; this workbook does not decide GST liability or input tax credit.</t>
      </text>
    </comment>
    <comment ref="B9" authorId="0" shapeId="0">
      <text>
        <t>User input: enter the complete written quote for this item, covering all users/registrations. Blank is unknown, not zero. Record a quote or included/not-needed explanation in column H.</t>
      </text>
    </comment>
    <comment ref="E9" authorId="0" shapeId="0">
      <text>
        <t>18% is an editable illustrative assumption. Use the tax treatment and rate on the actual quotation; this workbook does not decide GST liability or input tax credit.</t>
      </text>
    </comment>
    <comment ref="B10" authorId="0" shapeId="0">
      <text>
        <t>User input: enter the complete written quote for this item, covering all users/registrations. Blank is unknown, not zero. Record a quote or included/not-needed explanation in column H.</t>
      </text>
    </comment>
    <comment ref="E10" authorId="0" shapeId="0">
      <text>
        <t>18% is an editable illustrative assumption. Use the tax treatment and rate on the actual quotation; this workbook does not decide GST liability or input tax credit.</t>
      </text>
    </comment>
    <comment ref="B11" authorId="0" shapeId="0">
      <text>
        <t>User input: enter the complete written quote for this item, covering all users/registrations. Blank is unknown, not zero. Record a quote or included/not-needed explanation in column H.</t>
      </text>
    </comment>
    <comment ref="E11" authorId="0" shapeId="0">
      <text>
        <t>18% is an editable illustrative assumption. Use the tax treatment and rate on the actual quotation; this workbook does not decide GST liability or input tax credit.</t>
      </text>
    </comment>
    <comment ref="B12" authorId="0" shapeId="0">
      <text>
        <t>User input: enter the complete written quote for this item, covering all users/registrations. Blank is unknown, not zero. Record a quote or included/not-needed explanation in column H.</t>
      </text>
    </comment>
    <comment ref="E12" authorId="0" shapeId="0">
      <text>
        <t>18% is an editable illustrative assumption. Use the tax treatment and rate on the actual quotation; this workbook does not decide GST liability or input tax credit.</t>
      </text>
    </comment>
    <comment ref="B13" authorId="0" shapeId="0">
      <text>
        <t>User input: enter the complete written quote for this item, covering all users/registrations. Blank is unknown, not zero. Record a quote or included/not-needed explanation in column H.</t>
      </text>
    </comment>
    <comment ref="E13" authorId="0" shapeId="0">
      <text>
        <t>18% is an editable illustrative assumption. Use the tax treatment and rate on the actual quotation; this workbook does not decide GST liability or input tax credit.</t>
      </text>
    </comment>
    <comment ref="B14" authorId="0" shapeId="0">
      <text>
        <t>User input: enter the complete written quote for this item, covering all users/registrations. Blank is unknown, not zero. Record a quote or included/not-needed explanation in column H.</t>
      </text>
    </comment>
    <comment ref="E14" authorId="0" shapeId="0">
      <text>
        <t>18% is an editable illustrative assumption. Use the tax treatment and rate on the actual quotation; this workbook does not decide GST liability or input tax credit.</t>
      </text>
    </comment>
    <comment ref="F19" authorId="0" shapeId="0">
      <text>
        <t>Excludes one-time lines. Assumes twelve months of the recurring service at unchanged rates. This is neither a guaranteed renewal price nor cash due today.</t>
      </text>
    </comment>
  </commentList>
</comments>
</file>

<file path=xl/comments/comment2.xml><?xml version="1.0" encoding="utf-8"?>
<comments xmlns="http://schemas.openxmlformats.org/spreadsheetml/2006/main">
  <authors>
    <author>ScaleSaathi Editorial</author>
  </authors>
  <commentList>
    <comment ref="B8" authorId="0" shapeId="0">
      <text>
        <t>Fictional planning allowance created for the Article 19 example; not a provider quotation. Replace with the complete quoted charge for all registrations/users.</t>
      </text>
    </comment>
    <comment ref="E8" authorId="0" shapeId="0">
      <text>
        <t>18% is an editable illustrative assumption. Use the tax treatment and rate on the actual quotation; this workbook does not decide GST liability or input tax credit.</t>
      </text>
    </comment>
    <comment ref="B9" authorId="0" shapeId="0">
      <text>
        <t>Fictional planning allowance created for the Article 19 example; not a provider quotation. Replace with the complete quoted charge for all registrations/users.</t>
      </text>
    </comment>
    <comment ref="E9" authorId="0" shapeId="0">
      <text>
        <t>18% is an editable illustrative assumption. Use the tax treatment and rate on the actual quotation; this workbook does not decide GST liability or input tax credit.</t>
      </text>
    </comment>
    <comment ref="B10" authorId="0" shapeId="0">
      <text>
        <t>Fictional planning allowance created for the Article 19 example; not a provider quotation. Replace with the complete quoted charge for all registrations/users.</t>
      </text>
    </comment>
    <comment ref="E10" authorId="0" shapeId="0">
      <text>
        <t>18% is an editable illustrative assumption. Use the tax treatment and rate on the actual quotation; this workbook does not decide GST liability or input tax credit.</t>
      </text>
    </comment>
    <comment ref="B11" authorId="0" shapeId="0">
      <text>
        <t>Fictional planning allowance created for the Article 19 example; not a provider quotation. Replace with the complete quoted charge for all registrations/users.</t>
      </text>
    </comment>
    <comment ref="E11" authorId="0" shapeId="0">
      <text>
        <t>18% is an editable illustrative assumption. Use the tax treatment and rate on the actual quotation; this workbook does not decide GST liability or input tax credit.</t>
      </text>
    </comment>
    <comment ref="B12" authorId="0" shapeId="0">
      <text>
        <t>Fictional planning allowance created for the Article 19 example; not a provider quotation. Replace with the complete quoted charge for all registrations/users.</t>
      </text>
    </comment>
    <comment ref="E12" authorId="0" shapeId="0">
      <text>
        <t>18% is an editable illustrative assumption. Use the tax treatment and rate on the actual quotation; this workbook does not decide GST liability or input tax credit.</t>
      </text>
    </comment>
    <comment ref="B13" authorId="0" shapeId="0">
      <text>
        <t>Fictional planning allowance created for the Article 19 example; not a provider quotation. Replace with the complete quoted charge for all registrations/users.</t>
      </text>
    </comment>
    <comment ref="E13" authorId="0" shapeId="0">
      <text>
        <t>18% is an editable illustrative assumption. Use the tax treatment and rate on the actual quotation; this workbook does not decide GST liability or input tax credit.</t>
      </text>
    </comment>
    <comment ref="B14" authorId="0" shapeId="0">
      <text>
        <t>Fictional planning allowance created for the Article 19 example; not a provider quotation. Replace with the complete quoted charge for all registrations/users.</t>
      </text>
    </comment>
    <comment ref="E14" authorId="0" shapeId="0">
      <text>
        <t>18% is an editable illustrative assumption. Use the tax treatment and rate on the actual quotation; this workbook does not decide GST liability or input tax credit.</t>
      </text>
    </comment>
    <comment ref="F19" authorId="0" shapeId="0">
      <text>
        <t>Excludes one-time lines. Assumes twelve months of the recurring service at unchanged rates. This is neither a guaranteed renewal price nor cash due today.</t>
      </text>
    </comment>
  </commentList>
</comment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hyperlink" Target="https://www.gstcouncil.gov.in/node/4365" TargetMode="External" Id="rId1"/><Relationship Type="http://schemas.openxmlformats.org/officeDocument/2006/relationships/hyperlink" Target="https://www.gstn.org.in/faqs-category-details" TargetMode="External" Id="rId2"/><Relationship Type="http://schemas.openxmlformats.org/officeDocument/2006/relationships/hyperlink" Target="https://taxinformation.cbic.gov.in/content-page/explore-rules/1000139/1000001" TargetMode="External" Id="rId3"/><Relationship Type="http://schemas.openxmlformats.org/officeDocument/2006/relationships/hyperlink" Target="https://einvoice6.gst.gov.in/content/revised-time-limit-for-e-invoice-reporting-for-businesses-with-aato-of-%E2%82%B910-crores-above/" TargetMode="External" Id="rId4"/><Relationship Type="http://schemas.openxmlformats.org/officeDocument/2006/relationships/hyperlink" Target="https://einvoice6.gst.gov.in/content/einvoice-mandate/" TargetMode="External" Id="rId5"/><Relationship Type="http://schemas.openxmlformats.org/officeDocument/2006/relationships/hyperlink" Target="https://einvoice6.gst.gov.in/content/pricing-plan/" TargetMode="External" Id="rId6"/><Relationship Type="http://schemas.openxmlformats.org/officeDocument/2006/relationships/hyperlink" Target="https://help.tallysolutions.com/generate-bulk-irn-e-invoice/" TargetMode="External" Id="rId7"/><Relationship Type="http://schemas.openxmlformats.org/officeDocument/2006/relationships/hyperlink" Target="https://help.tallysolutions.com/e-invoice-faq/" TargetMode="External" Id="rId8"/><Relationship Type="http://schemas.openxmlformats.org/officeDocument/2006/relationships/hyperlink" Target="https://help.tallysolutions.com/generate-e-invoice-offline-tallyhelp/" TargetMode="External" Id="rId9"/><Relationship Type="http://schemas.openxmlformats.org/officeDocument/2006/relationships/hyperlink" Target="https://help.tallysolutions.com/cancel-irn-e-invoice/" TargetMode="External" Id="rId10"/><Relationship Type="http://schemas.openxmlformats.org/officeDocument/2006/relationships/hyperlink" Target="https://www.zoho.com/in/books/help/e-invoicing/" TargetMode="External" Id="rId11"/><Relationship Type="http://schemas.openxmlformats.org/officeDocument/2006/relationships/hyperlink" Target="https://www.zoho.com/in/books/help/e-invoicing/functions-einvoice.html" TargetMode="External" Id="rId12"/><Relationship Type="http://schemas.openxmlformats.org/officeDocument/2006/relationships/hyperlink" Target="https://www.zoho.com/in/books/pricing/" TargetMode="External" Id="rId13"/><Relationship Type="http://schemas.openxmlformats.org/officeDocument/2006/relationships/hyperlink" Target="https://busy.in/smart/" TargetMode="External" Id="rId14"/><Relationship Type="http://schemas.openxmlformats.org/officeDocument/2006/relationships/hyperlink" Target="https://busy.in/faqs/can-we-generate-einvoice-and-eway-bill-within-busy-answerid-63045/" TargetMode="External" Id="rId15"/><Relationship Type="http://schemas.openxmlformats.org/officeDocument/2006/relationships/hyperlink" Target="https://cleartax.in/enterprise" TargetMode="External" Id="rId16"/><Relationship Type="http://schemas.openxmlformats.org/officeDocument/2006/relationships/hyperlink" Target="https://tutorial.gst.gov.in/userguide/returns/GSTR_1.htm" TargetMode="External" Id="rId17"/><Relationship Type="http://schemas.openxmlformats.org/officeDocument/2006/relationships/hyperlink" Target="https://einvoice6.gst.gov.in/content/faq-powered-by-irisirp/" TargetMode="External" Id="rId18"/><Relationship Type="http://schemas.openxmlformats.org/officeDocument/2006/relationships/hyperlink" Target="https://einvoice6.gst.gov.in/content/release-notes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8" customHeight="1">
      <c r="A1" s="11" t="inlineStr">
        <is>
          <t>SCALESAATHI | E-INVOICING SOFTWARE</t>
        </is>
      </c>
      <c r="B1" s="1" t="n"/>
      <c r="C1" s="1" t="n"/>
      <c r="D1" s="1" t="n"/>
      <c r="E1" s="1" t="n"/>
      <c r="F1" s="1" t="n"/>
    </row>
    <row r="2" ht="22" customHeight="1">
      <c r="A2" s="13" t="inlineStr">
        <is>
          <t>Buying workbook • Draft planning aid • No portal connection, IRN generation or legal-eligibility decision.</t>
        </is>
      </c>
      <c r="B2" s="1" t="n"/>
      <c r="C2" s="1" t="n"/>
      <c r="D2" s="1" t="n"/>
      <c r="E2" s="1" t="n"/>
      <c r="F2" s="1" t="n"/>
    </row>
    <row r="3" ht="22" customHeight="1">
      <c r="A3" s="1" t="n"/>
      <c r="B3" s="1" t="n"/>
      <c r="C3" s="1" t="n"/>
      <c r="D3" s="1" t="n"/>
      <c r="E3" s="1" t="n"/>
      <c r="F3" s="1" t="n"/>
    </row>
    <row r="4" ht="25" customHeight="1">
      <c r="A4" s="4" t="n"/>
      <c r="B4" s="4" t="n"/>
      <c r="C4" s="4" t="n"/>
      <c r="D4" s="4" t="n"/>
      <c r="E4" s="4" t="n"/>
      <c r="F4" s="4" t="n"/>
    </row>
    <row r="5" ht="29" customHeight="1">
      <c r="A5" s="4" t="n"/>
      <c r="B5" s="17" t="inlineStr">
        <is>
          <t>01  Resolve applicability</t>
        </is>
      </c>
      <c r="C5" s="1" t="n"/>
      <c r="D5" s="1" t="n"/>
      <c r="E5" s="1" t="n"/>
      <c r="F5" s="1" t="n"/>
    </row>
    <row r="6" ht="25" customHeight="1">
      <c r="A6" s="4" t="n"/>
      <c r="B6" s="7" t="inlineStr">
        <is>
          <t>Use My Requirements to record an accountant’s decision and covered registrations. This workbook does not make that decision.</t>
        </is>
      </c>
      <c r="C6" s="1" t="n"/>
      <c r="D6" s="1" t="n"/>
      <c r="E6" s="1" t="n"/>
      <c r="F6" s="1" t="n"/>
    </row>
    <row r="7" ht="25" customHeight="1">
      <c r="A7" s="4" t="n"/>
      <c r="B7" s="1" t="n"/>
      <c r="C7" s="1" t="n"/>
      <c r="D7" s="1" t="n"/>
      <c r="E7" s="1" t="n"/>
      <c r="F7" s="1" t="n"/>
    </row>
    <row r="8" ht="25" customHeight="1">
      <c r="A8" s="4" t="n"/>
      <c r="B8" s="4" t="n"/>
      <c r="C8" s="4" t="n"/>
      <c r="D8" s="4" t="n"/>
      <c r="E8" s="4" t="n"/>
      <c r="F8" s="4" t="n"/>
    </row>
    <row r="9" ht="29" customHeight="1">
      <c r="A9" s="4" t="n"/>
      <c r="B9" s="17" t="inlineStr">
        <is>
          <t>02  Collect a complete quote</t>
        </is>
      </c>
      <c r="C9" s="1" t="n"/>
      <c r="D9" s="1" t="n"/>
      <c r="E9" s="1" t="n"/>
      <c r="F9" s="1" t="n"/>
    </row>
    <row r="10" ht="25" customHeight="1">
      <c r="A10" s="4" t="n"/>
      <c r="B10" s="7" t="inlineStr">
        <is>
          <t>Use My Budget. Enter every cost, including explicit zero for a confirmed included/not-needed item. Blank does not mean free.</t>
        </is>
      </c>
      <c r="C10" s="1" t="n"/>
      <c r="D10" s="1" t="n"/>
      <c r="E10" s="1" t="n"/>
      <c r="F10" s="1" t="n"/>
    </row>
    <row r="11" ht="25" customHeight="1">
      <c r="A11" s="4" t="n"/>
      <c r="B11" s="1" t="n"/>
      <c r="C11" s="1" t="n"/>
      <c r="D11" s="1" t="n"/>
      <c r="E11" s="1" t="n"/>
      <c r="F11" s="1" t="n"/>
    </row>
    <row r="12" ht="25" customHeight="1">
      <c r="A12" s="4" t="n"/>
      <c r="B12" s="4" t="n"/>
      <c r="C12" s="4" t="n"/>
      <c r="D12" s="4" t="n"/>
      <c r="E12" s="4" t="n"/>
      <c r="F12" s="4" t="n"/>
    </row>
    <row r="13" ht="29" customHeight="1">
      <c r="A13" s="4" t="n"/>
      <c r="B13" s="17" t="inlineStr">
        <is>
          <t>03  Practise the test</t>
        </is>
      </c>
      <c r="C13" s="1" t="n"/>
      <c r="D13" s="1" t="n"/>
      <c r="E13" s="1" t="n"/>
      <c r="F13" s="1" t="n"/>
    </row>
    <row r="14" ht="25" customHeight="1">
      <c r="A14" s="4" t="n"/>
      <c r="B14" s="7" t="inlineStr">
        <is>
          <t>Worked Cost is fictional. Batch Demo has eight test records: six confirmed, one rejected and one unknown.</t>
        </is>
      </c>
      <c r="C14" s="1" t="n"/>
      <c r="D14" s="1" t="n"/>
      <c r="E14" s="1" t="n"/>
      <c r="F14" s="1" t="n"/>
    </row>
    <row r="15" ht="25" customHeight="1">
      <c r="A15" s="4" t="n"/>
      <c r="B15" s="1" t="n"/>
      <c r="C15" s="1" t="n"/>
      <c r="D15" s="1" t="n"/>
      <c r="E15" s="1" t="n"/>
      <c r="F15" s="1" t="n"/>
    </row>
    <row r="16" ht="25" customHeight="1">
      <c r="A16" s="4" t="n"/>
      <c r="B16" s="4" t="n"/>
      <c r="C16" s="4" t="n"/>
      <c r="D16" s="4" t="n"/>
      <c r="E16" s="4" t="n"/>
      <c r="F16" s="4" t="n"/>
    </row>
    <row r="17" ht="29" customHeight="1">
      <c r="A17" s="4" t="n"/>
      <c r="B17" s="17" t="inlineStr">
        <is>
          <t>04  Check the exact edition</t>
        </is>
      </c>
      <c r="C17" s="1" t="n"/>
      <c r="D17" s="1" t="n"/>
      <c r="E17" s="1" t="n"/>
      <c r="F17" s="1" t="n"/>
    </row>
    <row r="18" ht="25" customHeight="1">
      <c r="A18" s="4" t="n"/>
      <c r="B18" s="7" t="inlineStr">
        <is>
          <t>Use Trial Checks in a demonstration or authorised sandbox. Never upload invented test sales to the live GST system.</t>
        </is>
      </c>
      <c r="C18" s="1" t="n"/>
      <c r="D18" s="1" t="n"/>
      <c r="E18" s="1" t="n"/>
      <c r="F18" s="1" t="n"/>
    </row>
    <row r="19" ht="25" customHeight="1">
      <c r="A19" s="4" t="n"/>
      <c r="B19" s="1" t="n"/>
      <c r="C19" s="1" t="n"/>
      <c r="D19" s="1" t="n"/>
      <c r="E19" s="1" t="n"/>
      <c r="F19" s="1" t="n"/>
    </row>
    <row r="20" ht="25" customHeight="1">
      <c r="A20" s="4" t="n"/>
      <c r="B20" s="4" t="n"/>
      <c r="C20" s="4" t="n"/>
      <c r="D20" s="4" t="n"/>
      <c r="E20" s="4" t="n"/>
      <c r="F20" s="4" t="n"/>
    </row>
    <row r="21" ht="29" customHeight="1">
      <c r="A21" s="4" t="n"/>
      <c r="B21" s="17" t="inlineStr">
        <is>
          <t>05  Keep evidence and ownership</t>
        </is>
      </c>
      <c r="C21" s="1" t="n"/>
      <c r="D21" s="1" t="n"/>
      <c r="E21" s="1" t="n"/>
      <c r="F21" s="1" t="n"/>
    </row>
    <row r="22" ht="25" customHeight="1">
      <c r="A22" s="4" t="n"/>
      <c r="B22" s="7" t="inlineStr">
        <is>
          <t>Save quotations, dated observations and usable exports. Do not put portal passwords, OTPs or private customer data in this workbook.</t>
        </is>
      </c>
      <c r="C22" s="1" t="n"/>
      <c r="D22" s="1" t="n"/>
      <c r="E22" s="1" t="n"/>
      <c r="F22" s="1" t="n"/>
    </row>
    <row r="23" ht="25" customHeight="1">
      <c r="A23" s="4" t="n"/>
      <c r="B23" s="1" t="n"/>
      <c r="C23" s="1" t="n"/>
      <c r="D23" s="1" t="n"/>
      <c r="E23" s="1" t="n"/>
      <c r="F23" s="1" t="n"/>
    </row>
    <row r="24" ht="25" customHeight="1">
      <c r="A24" s="4" t="n"/>
      <c r="B24" s="4" t="n"/>
      <c r="C24" s="4" t="n"/>
      <c r="D24" s="4" t="n"/>
      <c r="E24" s="4" t="n"/>
      <c r="F24" s="4" t="n"/>
    </row>
    <row r="25" ht="25" customHeight="1">
      <c r="A25" s="4" t="n"/>
      <c r="B25" s="4" t="n"/>
      <c r="C25" s="4" t="n"/>
      <c r="D25" s="4" t="n"/>
      <c r="E25" s="4" t="n"/>
      <c r="F25" s="4" t="n"/>
    </row>
    <row r="26" ht="25" customHeight="1">
      <c r="A26" s="4" t="n"/>
      <c r="B26" s="7" t="inlineStr">
        <is>
          <t>Blue cells = editable inputs. Green cells = formulas/checks. Keep a clean original; formula cells are not password protected. No macros or external calculation links.</t>
        </is>
      </c>
      <c r="C26" s="1" t="n"/>
      <c r="D26" s="1" t="n"/>
      <c r="E26" s="1" t="n"/>
      <c r="F26" s="1" t="n"/>
    </row>
    <row r="27" ht="25" customHeight="1">
      <c r="A27" s="4" t="n"/>
      <c r="B27" s="1" t="n"/>
      <c r="C27" s="1" t="n"/>
      <c r="D27" s="1" t="n"/>
      <c r="E27" s="1" t="n"/>
      <c r="F27" s="1" t="n"/>
    </row>
    <row r="28" ht="25" customHeight="1">
      <c r="A28" s="4" t="n"/>
      <c r="B28" s="4" t="n"/>
      <c r="C28" s="4" t="n"/>
      <c r="D28" s="4" t="n"/>
      <c r="E28" s="4" t="n"/>
      <c r="F28" s="4" t="n"/>
    </row>
    <row r="29" ht="25" customHeight="1">
      <c r="A29" s="4" t="n"/>
      <c r="B29" s="7" t="inlineStr">
        <is>
          <t>Sources checked for this package: 28 September 2026. Recheck current rules and quote before live use. A completed checklist is not compliance certification.</t>
        </is>
      </c>
      <c r="C29" s="1" t="n"/>
      <c r="D29" s="1" t="n"/>
      <c r="E29" s="1" t="n"/>
      <c r="F29" s="1" t="n"/>
    </row>
    <row r="30" ht="25" customHeight="1">
      <c r="A30" s="4" t="n"/>
      <c r="B30" s="1" t="n"/>
      <c r="C30" s="1" t="n"/>
      <c r="D30" s="1" t="n"/>
      <c r="E30" s="1" t="n"/>
      <c r="F30" s="1" t="n"/>
    </row>
    <row r="31" ht="25" customHeight="1">
      <c r="A31" s="4" t="n"/>
      <c r="B31" s="4" t="n"/>
      <c r="C31" s="4" t="n"/>
      <c r="D31" s="4" t="n"/>
      <c r="E31" s="4" t="n"/>
      <c r="F31" s="4" t="n"/>
    </row>
    <row r="32" ht="25" customHeight="1">
      <c r="A32" s="4" t="n"/>
      <c r="B32" s="4" t="n"/>
      <c r="C32" s="4" t="n"/>
      <c r="D32" s="4" t="n"/>
      <c r="E32" s="4" t="n"/>
      <c r="F32" s="4" t="n"/>
    </row>
    <row r="33" ht="25" customHeight="1">
      <c r="A33" s="4" t="n"/>
      <c r="B33" s="4" t="n"/>
      <c r="C33" s="4" t="n"/>
      <c r="D33" s="4" t="n"/>
      <c r="E33" s="4" t="n"/>
      <c r="F33" s="4" t="n"/>
    </row>
  </sheetData>
  <mergeCells count="14">
    <mergeCell ref="B21:F21"/>
    <mergeCell ref="B22:F23"/>
    <mergeCell ref="A2:F3"/>
    <mergeCell ref="A1:F1"/>
    <mergeCell ref="B10:F11"/>
    <mergeCell ref="B5:F5"/>
    <mergeCell ref="B26:F27"/>
    <mergeCell ref="B29:F30"/>
    <mergeCell ref="B6:F7"/>
    <mergeCell ref="B14:F15"/>
    <mergeCell ref="B17:F17"/>
    <mergeCell ref="B9:F9"/>
    <mergeCell ref="B13:F13"/>
    <mergeCell ref="B18:F19"/>
  </mergeCells>
  <pageMargins left="0.7" right="0.7" top="0.75" bottom="0.75" header="0.3" footer="0.3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30" customWidth="1" min="3" max="3"/>
    <col width="23" customWidth="1" min="4" max="4"/>
    <col width="39" customWidth="1" min="5" max="5"/>
  </cols>
  <sheetData>
    <row r="1" ht="38" customHeight="1">
      <c r="A1" s="11" t="inlineStr">
        <is>
          <t>MY REQUIREMENTS</t>
        </is>
      </c>
      <c r="B1" s="1" t="n"/>
      <c r="C1" s="1" t="n"/>
      <c r="D1" s="1" t="n"/>
      <c r="E1" s="1" t="n"/>
    </row>
    <row r="2" ht="22" customHeight="1">
      <c r="A2" s="13" t="inlineStr">
        <is>
          <t>Record decisions before asking for a demo. Enter only non-sensitive notes; the number of GST registrations is enough here.</t>
        </is>
      </c>
      <c r="B2" s="1" t="n"/>
      <c r="C2" s="1" t="n"/>
      <c r="D2" s="1" t="n"/>
      <c r="E2" s="1" t="n"/>
    </row>
    <row r="3" ht="22" customHeight="1">
      <c r="A3" s="1" t="n"/>
      <c r="B3" s="1" t="n"/>
      <c r="C3" s="1" t="n"/>
      <c r="D3" s="1" t="n"/>
      <c r="E3" s="1" t="n"/>
    </row>
    <row r="4" ht="25" customHeight="1">
      <c r="A4" s="4" t="n"/>
      <c r="B4" s="4" t="n"/>
      <c r="C4" s="4" t="n"/>
      <c r="D4" s="4" t="n"/>
      <c r="E4" s="4" t="n"/>
    </row>
    <row r="5" ht="25" customHeight="1">
      <c r="A5" s="4" t="n"/>
      <c r="B5" s="4" t="n"/>
      <c r="C5" s="4" t="n"/>
      <c r="D5" s="4" t="n"/>
      <c r="E5" s="4" t="n"/>
    </row>
    <row r="6" ht="25" customHeight="1">
      <c r="A6" s="4" t="n"/>
      <c r="B6" s="4" t="n"/>
      <c r="C6" s="4" t="n"/>
      <c r="D6" s="4" t="n"/>
      <c r="E6" s="4" t="n"/>
    </row>
    <row r="7" ht="36" customHeight="1">
      <c r="A7" s="19" t="inlineStr">
        <is>
          <t>No.</t>
        </is>
      </c>
      <c r="B7" s="19" t="inlineStr">
        <is>
          <t>Question</t>
        </is>
      </c>
      <c r="C7" s="19" t="inlineStr">
        <is>
          <t>Your answer</t>
        </is>
      </c>
      <c r="D7" s="19" t="inlineStr">
        <is>
          <t>Owner / review date</t>
        </is>
      </c>
      <c r="E7" s="19" t="inlineStr">
        <is>
          <t>Evidence or follow-up</t>
        </is>
      </c>
    </row>
    <row r="8" ht="49" customHeight="1">
      <c r="A8" s="4" t="n">
        <v>1</v>
      </c>
      <c r="B8" s="4" t="inlineStr">
        <is>
          <t>Has an accountant confirmed applicability?</t>
        </is>
      </c>
      <c r="C8" s="23" t="str"/>
      <c r="D8" s="23" t="str"/>
      <c r="E8" s="23" t="str"/>
    </row>
    <row r="9" ht="49" customHeight="1">
      <c r="A9" s="4" t="n">
        <v>2</v>
      </c>
      <c r="B9" s="4" t="inlineStr">
        <is>
          <t>Which financial years and entity exceptions were reviewed?</t>
        </is>
      </c>
      <c r="C9" s="23" t="str"/>
      <c r="D9" s="23" t="str"/>
      <c r="E9" s="23" t="str"/>
    </row>
    <row r="10" ht="49" customHeight="1">
      <c r="A10" s="4" t="n">
        <v>3</v>
      </c>
      <c r="B10" s="4" t="inlineStr">
        <is>
          <t>How many GST registrations are in scope?</t>
        </is>
      </c>
      <c r="C10" s="23" t="str"/>
      <c r="D10" s="23" t="str"/>
      <c r="E10" s="23" t="str"/>
    </row>
    <row r="11" ht="49" customHeight="1">
      <c r="A11" s="4" t="n">
        <v>4</v>
      </c>
      <c r="B11" s="4" t="inlineStr">
        <is>
          <t>Which documents must be registered?</t>
        </is>
      </c>
      <c r="C11" s="23" t="str"/>
      <c r="D11" s="23" t="str"/>
      <c r="E11" s="23" t="str"/>
    </row>
    <row r="12" ht="49" customHeight="1">
      <c r="A12" s="4" t="n">
        <v>5</v>
      </c>
      <c r="B12" s="4" t="inlineStr">
        <is>
          <t>Does the ₹10 crore / 30-day restriction apply?</t>
        </is>
      </c>
      <c r="C12" s="23" t="str"/>
      <c r="D12" s="23" t="str"/>
      <c r="E12" s="23" t="str"/>
    </row>
    <row r="13" ht="49" customHeight="1">
      <c r="A13" s="4" t="n">
        <v>6</v>
      </c>
      <c r="B13" s="4" t="inlineStr">
        <is>
          <t>Which software and exact edition do you use?</t>
        </is>
      </c>
      <c r="C13" s="23" t="str"/>
      <c r="D13" s="23" t="str"/>
      <c r="E13" s="23" t="str"/>
    </row>
    <row r="14" ht="49" customHeight="1">
      <c r="A14" s="4" t="n">
        <v>7</v>
      </c>
      <c r="B14" s="4" t="inlineStr">
        <is>
          <t>How many documents on your busiest day?</t>
        </is>
      </c>
      <c r="C14" s="23" t="str"/>
      <c r="D14" s="23" t="str"/>
      <c r="E14" s="23" t="str"/>
    </row>
    <row r="15" ht="49" customHeight="1">
      <c r="A15" s="4" t="n">
        <v>8</v>
      </c>
      <c r="B15" s="4" t="inlineStr">
        <is>
          <t>Which difficult cases must the demo include?</t>
        </is>
      </c>
      <c r="C15" s="23" t="str"/>
      <c r="D15" s="23" t="str"/>
      <c r="E15" s="23" t="str"/>
    </row>
    <row r="16" ht="49" customHeight="1">
      <c r="A16" s="4" t="n">
        <v>9</v>
      </c>
      <c r="B16" s="4" t="inlineStr">
        <is>
          <t>Who prepares, approves and submits?</t>
        </is>
      </c>
      <c r="C16" s="23" t="str"/>
      <c r="D16" s="23" t="str"/>
      <c r="E16" s="23" t="str"/>
    </row>
    <row r="17" ht="49" customHeight="1">
      <c r="A17" s="4" t="n">
        <v>10</v>
      </c>
      <c r="B17" s="4" t="inlineStr">
        <is>
          <t>Who can cancel or retrieve a portal response?</t>
        </is>
      </c>
      <c r="C17" s="23" t="str"/>
      <c r="D17" s="23" t="str"/>
      <c r="E17" s="23" t="str"/>
    </row>
    <row r="18" ht="49" customHeight="1">
      <c r="A18" s="4" t="n">
        <v>11</v>
      </c>
      <c r="B18" s="4" t="inlineStr">
        <is>
          <t>Who owns access and recovery details?</t>
        </is>
      </c>
      <c r="C18" s="23" t="str"/>
      <c r="D18" s="23" t="str"/>
      <c r="E18" s="23" t="str"/>
    </row>
    <row r="19" ht="49" customHeight="1">
      <c r="A19" s="4" t="n">
        <v>12</v>
      </c>
      <c r="B19" s="4" t="inlineStr">
        <is>
          <t>What records must be exported before leaving?</t>
        </is>
      </c>
      <c r="C19" s="23" t="str"/>
      <c r="D19" s="23" t="str"/>
      <c r="E19" s="23" t="str"/>
    </row>
    <row r="20" ht="25" customHeight="1">
      <c r="A20" s="4" t="n"/>
      <c r="B20" s="4" t="n"/>
      <c r="C20" s="4" t="n"/>
      <c r="D20" s="4" t="n"/>
      <c r="E20" s="4" t="n"/>
    </row>
    <row r="21" ht="25" customHeight="1">
      <c r="A21" s="4" t="n"/>
      <c r="B21" s="4" t="n"/>
      <c r="C21" s="4" t="n"/>
      <c r="D21" s="4" t="n"/>
      <c r="E21" s="4" t="n"/>
    </row>
    <row r="22" ht="25" customHeight="1">
      <c r="A22" s="7" t="inlineStr">
        <is>
          <t>The sheet records your review; it does not infer applicability from turnover, choose tax treatment, calculate a statutory last date or authorise a live submission.</t>
        </is>
      </c>
      <c r="B22" s="1" t="n"/>
      <c r="C22" s="1" t="n"/>
      <c r="D22" s="1" t="n"/>
      <c r="E22" s="1" t="n"/>
    </row>
    <row r="23" ht="25" customHeight="1">
      <c r="A23" s="1" t="n"/>
      <c r="E23" s="1" t="n"/>
    </row>
    <row r="24" ht="25" customHeight="1">
      <c r="A24" s="1" t="n"/>
      <c r="B24" s="1" t="n"/>
      <c r="C24" s="1" t="n"/>
      <c r="D24" s="1" t="n"/>
      <c r="E24" s="1" t="n"/>
    </row>
    <row r="25" ht="25" customHeight="1">
      <c r="A25" s="4" t="n"/>
      <c r="B25" s="4" t="n"/>
      <c r="C25" s="4" t="n"/>
      <c r="D25" s="4" t="n"/>
      <c r="E25" s="4" t="n"/>
    </row>
    <row r="26" ht="25" customHeight="1">
      <c r="A26" s="4" t="n"/>
      <c r="B26" s="4" t="n"/>
      <c r="C26" s="4" t="n"/>
      <c r="D26" s="4" t="n"/>
      <c r="E26" s="4" t="n"/>
    </row>
    <row r="27" ht="25" customHeight="1">
      <c r="A27" s="4" t="n"/>
      <c r="B27" s="4" t="n"/>
      <c r="C27" s="4" t="n"/>
      <c r="D27" s="4" t="n"/>
      <c r="E27" s="4" t="n"/>
    </row>
    <row r="28" ht="25" customHeight="1">
      <c r="A28" s="4" t="n"/>
      <c r="B28" s="4" t="n"/>
      <c r="C28" s="4" t="n"/>
      <c r="D28" s="4" t="n"/>
      <c r="E28" s="4" t="n"/>
    </row>
  </sheetData>
  <mergeCells count="3">
    <mergeCell ref="A22:E24"/>
    <mergeCell ref="A1:E1"/>
    <mergeCell ref="A2:E3"/>
  </mergeCells>
  <pageMargins left="0.7" right="0.7" top="0.75" bottom="0.75" header="0.3" footer="0.3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6" customWidth="1" min="2" max="2"/>
    <col width="17" customWidth="1" min="3" max="3"/>
    <col width="18" customWidth="1" min="4" max="4"/>
    <col width="13" customWidth="1" min="5" max="5"/>
    <col width="20" customWidth="1" min="6" max="6"/>
    <col width="20" customWidth="1" min="7" max="7"/>
    <col width="38" customWidth="1" min="8" max="8"/>
  </cols>
  <sheetData>
    <row r="1" ht="38" customHeight="1">
      <c r="A1" s="11" t="inlineStr">
        <is>
          <t>MY FIRST-YEAR QUOTE</t>
        </is>
      </c>
      <c r="B1" s="1" t="n"/>
      <c r="C1" s="1" t="n"/>
      <c r="D1" s="1" t="n"/>
      <c r="E1" s="1" t="n"/>
      <c r="F1" s="1" t="n"/>
      <c r="G1" s="1" t="n"/>
      <c r="H1" s="1" t="n"/>
    </row>
    <row r="2" ht="22" customHeight="1">
      <c r="A2" s="13" t="inlineStr">
        <is>
          <t>All costs are for the entire quoted organisation/package unless your seller says otherwise. Enter the total charge for all paid users/registrations; do not multiply it again.</t>
        </is>
      </c>
      <c r="B2" s="1" t="n"/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25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5" ht="25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5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6" customHeight="1">
      <c r="A7" s="19" t="inlineStr">
        <is>
          <t>Cost item</t>
        </is>
      </c>
      <c r="B7" s="19" t="inlineStr">
        <is>
          <t>Quoted amount</t>
        </is>
      </c>
      <c r="C7" s="19" t="inlineStr">
        <is>
          <t>Billing</t>
        </is>
      </c>
      <c r="D7" s="19" t="inlineStr">
        <is>
          <t>Tax treatment</t>
        </is>
      </c>
      <c r="E7" s="19" t="inlineStr">
        <is>
          <t>Tax rate</t>
        </is>
      </c>
      <c r="F7" s="19" t="inlineStr">
        <is>
          <t>First-year cash</t>
        </is>
      </c>
      <c r="G7" s="19" t="inlineStr">
        <is>
          <t>Input check</t>
        </is>
      </c>
      <c r="H7" s="19" t="inlineStr">
        <is>
          <t>Quote / assumption evidence</t>
        </is>
      </c>
    </row>
    <row r="8" ht="46" customHeight="1">
      <c r="A8" s="4" t="inlineStr">
        <is>
          <t>Software subscription</t>
        </is>
      </c>
      <c r="B8" s="64" t="n"/>
      <c r="C8" s="23" t="inlineStr">
        <is>
          <t>Monthly</t>
        </is>
      </c>
      <c r="D8" s="23" t="inlineStr">
        <is>
          <t>Before tax</t>
        </is>
      </c>
      <c r="E8" s="65" t="n">
        <v>0.18</v>
      </c>
      <c r="F8" s="66" t="str">
        <f>IF(G8&lt;&gt;"OK","CHECK INPUTS",ROUND(B8*IF(C8="Monthly",12,1)*IF(D8="Before tax",1+E8,1),2))</f>
        <v>CHECK INPUTS</v>
      </c>
      <c r="G8" s="44" t="str">
        <f>IFERROR(IF(OR(NOT(ISNUMBER(B8)),B8&lt;0,NOT(ISNUMBER(E8)),E8&lt;0,E8&gt;1,AND(C8&lt;&gt;"Monthly",C8&lt;&gt;"Annual",C8&lt;&gt;"One-time"),AND(D8&lt;&gt;"Before tax",D8&lt;&gt;"Tax included"),LEN(TRIM(H8))=0),"CHECK INPUTS","OK"),"CHECK INPUTS")</f>
        <v>CHECK INPUTS</v>
      </c>
      <c r="H8" s="48" t="str"/>
    </row>
    <row r="9" ht="46" customHeight="1">
      <c r="A9" s="4" t="inlineStr">
        <is>
          <t>Connector / integration</t>
        </is>
      </c>
      <c r="B9" s="64" t="n"/>
      <c r="C9" s="23" t="inlineStr">
        <is>
          <t>Monthly</t>
        </is>
      </c>
      <c r="D9" s="23" t="inlineStr">
        <is>
          <t>Before tax</t>
        </is>
      </c>
      <c r="E9" s="65" t="n">
        <v>0.18</v>
      </c>
      <c r="F9" s="66" t="str">
        <f>IF(G9&lt;&gt;"OK","CHECK INPUTS",ROUND(B9*IF(C9="Monthly",12,1)*IF(D9="Before tax",1+E9,1),2))</f>
        <v>CHECK INPUTS</v>
      </c>
      <c r="G9" s="44" t="str">
        <f>IFERROR(IF(OR(NOT(ISNUMBER(B9)),B9&lt;0,NOT(ISNUMBER(E9)),E9&lt;0,E9&gt;1,AND(C9&lt;&gt;"Monthly",C9&lt;&gt;"Annual",C9&lt;&gt;"One-time"),AND(D9&lt;&gt;"Before tax",D9&lt;&gt;"Tax included"),LEN(TRIM(H9))=0),"CHECK INPUTS","OK"),"CHECK INPUTS")</f>
        <v>CHECK INPUTS</v>
      </c>
      <c r="H9" s="48" t="str"/>
    </row>
    <row r="10" ht="46" customHeight="1">
      <c r="A10" s="4" t="inlineStr">
        <is>
          <t>Usage above allowance</t>
        </is>
      </c>
      <c r="B10" s="64" t="n"/>
      <c r="C10" s="23" t="inlineStr">
        <is>
          <t>Monthly</t>
        </is>
      </c>
      <c r="D10" s="23" t="inlineStr">
        <is>
          <t>Before tax</t>
        </is>
      </c>
      <c r="E10" s="65" t="n">
        <v>0.18</v>
      </c>
      <c r="F10" s="66" t="str">
        <f>IF(G10&lt;&gt;"OK","CHECK INPUTS",ROUND(B10*IF(C10="Monthly",12,1)*IF(D10="Before tax",1+E10,1),2))</f>
        <v>CHECK INPUTS</v>
      </c>
      <c r="G10" s="44" t="str">
        <f>IFERROR(IF(OR(NOT(ISNUMBER(B10)),B10&lt;0,NOT(ISNUMBER(E10)),E10&lt;0,E10&gt;1,AND(C10&lt;&gt;"Monthly",C10&lt;&gt;"Annual",C10&lt;&gt;"One-time"),AND(D10&lt;&gt;"Before tax",D10&lt;&gt;"Tax included"),LEN(TRIM(H10))=0),"CHECK INPUTS","OK"),"CHECK INPUTS")</f>
        <v>CHECK INPUTS</v>
      </c>
      <c r="H10" s="48" t="str"/>
    </row>
    <row r="11" ht="46" customHeight="1">
      <c r="A11" s="4" t="inlineStr">
        <is>
          <t>Ongoing support / storage</t>
        </is>
      </c>
      <c r="B11" s="64" t="n"/>
      <c r="C11" s="23" t="inlineStr">
        <is>
          <t>Monthly</t>
        </is>
      </c>
      <c r="D11" s="23" t="inlineStr">
        <is>
          <t>Before tax</t>
        </is>
      </c>
      <c r="E11" s="65" t="n">
        <v>0.18</v>
      </c>
      <c r="F11" s="66" t="str">
        <f>IF(G11&lt;&gt;"OK","CHECK INPUTS",ROUND(B11*IF(C11="Monthly",12,1)*IF(D11="Before tax",1+E11,1),2))</f>
        <v>CHECK INPUTS</v>
      </c>
      <c r="G11" s="44" t="str">
        <f>IFERROR(IF(OR(NOT(ISNUMBER(B11)),B11&lt;0,NOT(ISNUMBER(E11)),E11&lt;0,E11&gt;1,AND(C11&lt;&gt;"Monthly",C11&lt;&gt;"Annual",C11&lt;&gt;"One-time"),AND(D11&lt;&gt;"Before tax",D11&lt;&gt;"Tax included"),LEN(TRIM(H11))=0),"CHECK INPUTS","OK"),"CHECK INPUTS")</f>
        <v>CHECK INPUTS</v>
      </c>
      <c r="H11" s="48" t="str"/>
    </row>
    <row r="12" ht="46" customHeight="1">
      <c r="A12" s="4" t="inlineStr">
        <is>
          <t>Setup / data mapping</t>
        </is>
      </c>
      <c r="B12" s="64" t="n"/>
      <c r="C12" s="23" t="inlineStr">
        <is>
          <t>One-time</t>
        </is>
      </c>
      <c r="D12" s="23" t="inlineStr">
        <is>
          <t>Before tax</t>
        </is>
      </c>
      <c r="E12" s="65" t="n">
        <v>0.18</v>
      </c>
      <c r="F12" s="66" t="str">
        <f>IF(G12&lt;&gt;"OK","CHECK INPUTS",ROUND(B12*IF(C12="Monthly",12,1)*IF(D12="Before tax",1+E12,1),2))</f>
        <v>CHECK INPUTS</v>
      </c>
      <c r="G12" s="44" t="str">
        <f>IFERROR(IF(OR(NOT(ISNUMBER(B12)),B12&lt;0,NOT(ISNUMBER(E12)),E12&lt;0,E12&gt;1,AND(C12&lt;&gt;"Monthly",C12&lt;&gt;"Annual",C12&lt;&gt;"One-time"),AND(D12&lt;&gt;"Before tax",D12&lt;&gt;"Tax included"),LEN(TRIM(H12))=0),"CHECK INPUTS","OK"),"CHECK INPUTS")</f>
        <v>CHECK INPUTS</v>
      </c>
      <c r="H12" s="48" t="str"/>
    </row>
    <row r="13" ht="46" customHeight="1">
      <c r="A13" s="4" t="inlineStr">
        <is>
          <t>Training</t>
        </is>
      </c>
      <c r="B13" s="64" t="n"/>
      <c r="C13" s="23" t="inlineStr">
        <is>
          <t>One-time</t>
        </is>
      </c>
      <c r="D13" s="23" t="inlineStr">
        <is>
          <t>Before tax</t>
        </is>
      </c>
      <c r="E13" s="65" t="n">
        <v>0.18</v>
      </c>
      <c r="F13" s="66" t="str">
        <f>IF(G13&lt;&gt;"OK","CHECK INPUTS",ROUND(B13*IF(C13="Monthly",12,1)*IF(D13="Before tax",1+E13,1),2))</f>
        <v>CHECK INPUTS</v>
      </c>
      <c r="G13" s="44" t="str">
        <f>IFERROR(IF(OR(NOT(ISNUMBER(B13)),B13&lt;0,NOT(ISNUMBER(E13)),E13&lt;0,E13&gt;1,AND(C13&lt;&gt;"Monthly",C13&lt;&gt;"Annual",C13&lt;&gt;"One-time"),AND(D13&lt;&gt;"Before tax",D13&lt;&gt;"Tax included"),LEN(TRIM(H13))=0),"CHECK INPUTS","OK"),"CHECK INPUTS")</f>
        <v>CHECK INPUTS</v>
      </c>
      <c r="H13" s="48" t="str"/>
    </row>
    <row r="14" ht="46" customHeight="1">
      <c r="A14" s="49" t="inlineStr">
        <is>
          <t>Other required cost</t>
        </is>
      </c>
      <c r="B14" s="67" t="n"/>
      <c r="C14" s="51" t="inlineStr">
        <is>
          <t>One-time</t>
        </is>
      </c>
      <c r="D14" s="51" t="inlineStr">
        <is>
          <t>Before tax</t>
        </is>
      </c>
      <c r="E14" s="68" t="n">
        <v>0.18</v>
      </c>
      <c r="F14" s="69" t="str">
        <f>IF(G14&lt;&gt;"OK","CHECK INPUTS",ROUND(B14*IF(C14="Monthly",12,1)*IF(D14="Before tax",1+E14,1),2))</f>
        <v>CHECK INPUTS</v>
      </c>
      <c r="G14" s="54" t="str">
        <f>IFERROR(IF(OR(NOT(ISNUMBER(B14)),B14&lt;0,NOT(ISNUMBER(E14)),E14&lt;0,E14&gt;1,AND(C14&lt;&gt;"Monthly",C14&lt;&gt;"Annual",C14&lt;&gt;"One-time"),AND(D14&lt;&gt;"Before tax",D14&lt;&gt;"Tax included"),LEN(TRIM(H14))=0),"CHECK INPUTS","OK"),"CHECK INPUTS")</f>
        <v>CHECK INPUTS</v>
      </c>
      <c r="H14" s="55" t="str"/>
    </row>
    <row r="15" ht="25" customHeight="1">
      <c r="A15" s="4" t="n"/>
      <c r="B15" s="4" t="n"/>
      <c r="C15" s="4" t="n"/>
      <c r="D15" s="4" t="n"/>
      <c r="E15" s="4" t="n"/>
      <c r="F15" s="70" t="n"/>
      <c r="G15" s="4" t="n"/>
      <c r="H15" s="4" t="n"/>
    </row>
    <row r="16" ht="25" customHeight="1">
      <c r="A16" s="4" t="n"/>
      <c r="B16" s="4" t="n"/>
      <c r="C16" s="4" t="n"/>
      <c r="D16" s="4" t="n"/>
      <c r="E16" s="4" t="n"/>
      <c r="F16" s="70" t="n"/>
      <c r="G16" s="4" t="n"/>
      <c r="H16" s="4" t="n"/>
    </row>
    <row r="17" ht="25" customHeight="1">
      <c r="A17" s="27" t="inlineStr">
        <is>
          <t>First-year cash</t>
        </is>
      </c>
      <c r="B17" s="1" t="n"/>
      <c r="C17" s="1" t="n"/>
      <c r="D17" s="1" t="n"/>
      <c r="E17" s="1" t="n"/>
      <c r="F17" s="71" t="str">
        <f>IF(COUNTIF(G8:G14,"OK")&lt;&gt;7,"ENTER / CHECK QUOTES",SUM(F8:F14))</f>
        <v>ENTER / CHECK QUOTES</v>
      </c>
      <c r="G17" s="1" t="n"/>
      <c r="H17" s="4" t="n"/>
    </row>
    <row r="18" ht="25" customHeight="1">
      <c r="A18" s="4" t="n"/>
      <c r="B18" s="4" t="n"/>
      <c r="C18" s="4" t="n"/>
      <c r="D18" s="4" t="n"/>
      <c r="E18" s="4" t="n"/>
      <c r="F18" s="70" t="n"/>
      <c r="G18" s="4" t="n"/>
      <c r="H18" s="4" t="n"/>
    </row>
    <row r="19" ht="25" customHeight="1">
      <c r="A19" s="27" t="inlineStr">
        <is>
          <t>Later-year cash, unchanged rates</t>
        </is>
      </c>
      <c r="B19" s="1" t="n"/>
      <c r="C19" s="1" t="n"/>
      <c r="D19" s="1" t="n"/>
      <c r="E19" s="1" t="n"/>
      <c r="F19" s="71" t="str">
        <f>IF(COUNTIF(G8:G14,"OK")&lt;&gt;7,"ENTER / CHECK QUOTES",SUMIF(C8:C14,"Monthly",F8:F14)+SUMIF(C8:C14,"Annual",F8:F14))</f>
        <v>ENTER / CHECK QUOTES</v>
      </c>
      <c r="G19" s="1" t="n"/>
      <c r="H19" s="4" t="n"/>
    </row>
    <row r="20" ht="25" customHeight="1">
      <c r="A20" s="4" t="n"/>
      <c r="B20" s="4" t="n"/>
      <c r="C20" s="4" t="n"/>
      <c r="D20" s="4" t="n"/>
      <c r="E20" s="4" t="n"/>
      <c r="F20" s="70" t="n"/>
      <c r="G20" s="4" t="n"/>
      <c r="H20" s="4" t="n"/>
    </row>
    <row r="21" ht="25" customHeight="1">
      <c r="A21" s="27" t="inlineStr">
        <is>
          <t>First-year tax component</t>
        </is>
      </c>
      <c r="B21" s="1" t="n"/>
      <c r="C21" s="1" t="n"/>
      <c r="D21" s="1" t="n"/>
      <c r="E21" s="1" t="n"/>
      <c r="F21" s="71" t="str">
        <f>IF(COUNTIF(G8:G14,"OK")&lt;&gt;7,"ENTER / CHECK QUOTES",ROUND(IF(D8="Before tax",B8*IF(C8="Monthly",12,1)*E8,B8*IF(C8="Monthly",12,1)-B8*IF(C8="Monthly",12,1)/(1+E8))+IF(D9="Before tax",B9*IF(C9="Monthly",12,1)*E9,B9*IF(C9="Monthly",12,1)-B9*IF(C9="Monthly",12,1)/(1+E9))+IF(D10="Before tax",B10*IF(C10="Monthly",12,1)*E10,B10*IF(C10="Monthly",12,1)-B10*IF(C10="Monthly",12,1)/(1+E10))+IF(D11="Before tax",B11*IF(C11="Monthly",12,1)*E11,B11*IF(C11="Monthly",12,1)-B11*IF(C11="Monthly",12,1)/(1+E11))+IF(D12="Before tax",B12*IF(C12="Monthly",12,1)*E12,B12*IF(C12="Monthly",12,1)-B12*IF(C12="Monthly",12,1)/(1+E12))+IF(D13="Before tax",B13*IF(C13="Monthly",12,1)*E13,B13*IF(C13="Monthly",12,1)-B13*IF(C13="Monthly",12,1)/(1+E13))+IF(D14="Before tax",B14*IF(C14="Monthly",12,1)*E14,B14*IF(C14="Monthly",12,1)-B14*IF(C14="Monthly",12,1)/(1+E14)),2))</f>
        <v>ENTER / CHECK QUOTES</v>
      </c>
      <c r="G21" s="1" t="n"/>
      <c r="H21" s="4" t="n"/>
    </row>
    <row r="22" ht="25" customHeight="1">
      <c r="A22" s="4" t="n"/>
      <c r="B22" s="4" t="n"/>
      <c r="C22" s="4" t="n"/>
      <c r="D22" s="4" t="n"/>
      <c r="E22" s="4" t="n"/>
      <c r="F22" s="70" t="n"/>
      <c r="G22" s="4" t="n"/>
      <c r="H22" s="4" t="n"/>
    </row>
    <row r="23" ht="25" customHeight="1">
      <c r="A23" s="27" t="inlineStr">
        <is>
          <t>First-year amount before tax</t>
        </is>
      </c>
      <c r="B23" s="1" t="n"/>
      <c r="C23" s="1" t="n"/>
      <c r="D23" s="1" t="n"/>
      <c r="E23" s="1" t="n"/>
      <c r="F23" s="71" t="str">
        <f>IF(COUNTIF(G8:G14,"OK")&lt;&gt;7,"ENTER / CHECK QUOTES",ROUND(F17-F21,2))</f>
        <v>ENTER / CHECK QUOTES</v>
      </c>
      <c r="G23" s="1" t="n"/>
      <c r="H23" s="4" t="n"/>
    </row>
    <row r="24" ht="25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25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25" customHeight="1">
      <c r="A26" s="7" t="inlineStr">
        <is>
          <t>Later-year cost excludes one-time lines and assumes unchanged rates. This is a twelve-month total, not the first payment due. Read the seller’s billing schedule separately.</t>
        </is>
      </c>
      <c r="B26" s="1" t="n"/>
      <c r="C26" s="1" t="n"/>
      <c r="D26" s="1" t="n"/>
      <c r="E26" s="1" t="n"/>
      <c r="F26" s="1" t="n"/>
      <c r="G26" s="1" t="n"/>
      <c r="H26" s="1" t="n"/>
    </row>
    <row r="27" ht="25" customHeight="1">
      <c r="A27" s="1" t="n"/>
      <c r="B27" s="1" t="n"/>
      <c r="C27" s="1" t="n"/>
      <c r="D27" s="1" t="n"/>
      <c r="E27" s="1" t="n"/>
      <c r="F27" s="1" t="n"/>
      <c r="G27" s="1" t="n"/>
      <c r="H27" s="1" t="n"/>
    </row>
    <row r="28" ht="25" customHeight="1">
      <c r="A28" s="4" t="n"/>
      <c r="B28" s="4" t="n"/>
      <c r="C28" s="4" t="n"/>
      <c r="D28" s="4" t="n"/>
      <c r="E28" s="4" t="n"/>
      <c r="F28" s="4" t="n"/>
      <c r="G28" s="4" t="n"/>
      <c r="H28" s="4" t="n"/>
    </row>
    <row r="29" ht="25" customHeight="1">
      <c r="A29" s="7" t="inlineStr">
        <is>
          <t>18% is an editable illustrative tax assumption—not a tax-rate recommendation or input-tax-credit decision. For a tax-inclusive quote choose Tax included so tax is not added twice.</t>
        </is>
      </c>
      <c r="B29" s="1" t="n"/>
      <c r="C29" s="1" t="n"/>
      <c r="D29" s="1" t="n"/>
      <c r="E29" s="1" t="n"/>
      <c r="F29" s="1" t="n"/>
      <c r="G29" s="1" t="n"/>
      <c r="H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</row>
    <row r="31" ht="25" customHeight="1">
      <c r="A31" s="4" t="n"/>
      <c r="B31" s="4" t="n"/>
      <c r="C31" s="4" t="n"/>
      <c r="D31" s="4" t="n"/>
      <c r="E31" s="4" t="n"/>
      <c r="F31" s="4" t="n"/>
      <c r="G31" s="4" t="n"/>
      <c r="H31" s="4" t="n"/>
    </row>
    <row r="32" ht="25" customHeight="1">
      <c r="A32" s="7" t="inlineStr">
        <is>
          <t>A blank or unsupported cost blocks the total. Enter 0 plus a note only when an expense is confirmed unnecessary or included. Amounts cannot be negative; enter tax rates as percentages such as 18%, not 18.</t>
        </is>
      </c>
      <c r="B32" s="1" t="n"/>
      <c r="C32" s="1" t="n"/>
      <c r="D32" s="1" t="n"/>
      <c r="E32" s="1" t="n"/>
      <c r="F32" s="1" t="n"/>
      <c r="G32" s="1" t="n"/>
      <c r="H32" s="1" t="n"/>
    </row>
    <row r="33" ht="25" customHeight="1">
      <c r="A33" s="1" t="n"/>
      <c r="B33" s="1" t="n"/>
      <c r="C33" s="1" t="n"/>
      <c r="D33" s="1" t="n"/>
      <c r="E33" s="1" t="n"/>
      <c r="F33" s="1" t="n"/>
      <c r="G33" s="1" t="n"/>
      <c r="H33" s="1" t="n"/>
    </row>
    <row r="34" ht="25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25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  <row r="36" ht="25" customHeight="1">
      <c r="A36" s="4" t="n"/>
      <c r="B36" s="4" t="n"/>
      <c r="C36" s="4" t="n"/>
      <c r="D36" s="4" t="n"/>
      <c r="E36" s="4" t="n"/>
      <c r="F36" s="4" t="n"/>
      <c r="G36" s="4" t="n"/>
      <c r="H36" s="4" t="n"/>
    </row>
  </sheetData>
  <mergeCells count="13">
    <mergeCell ref="A21:E21"/>
    <mergeCell ref="F21:G21"/>
    <mergeCell ref="A26:H27"/>
    <mergeCell ref="A29:H30"/>
    <mergeCell ref="F19:G19"/>
    <mergeCell ref="F23:G23"/>
    <mergeCell ref="A19:E19"/>
    <mergeCell ref="A2:H3"/>
    <mergeCell ref="F17:G17"/>
    <mergeCell ref="A23:E23"/>
    <mergeCell ref="A1:H1"/>
    <mergeCell ref="A17:E17"/>
    <mergeCell ref="A32:H33"/>
  </mergeCells>
  <conditionalFormatting sqref="G8:G14">
    <cfRule type="expression" priority="1" dxfId="0">
      <formula>G8="CHECK INPUTS"</formula>
    </cfRule>
  </conditionalFormatting>
  <dataValidations count="2">
    <dataValidation sqref="C8:C14" showDropDown="0" showInputMessage="0" showErrorMessage="0" allowBlank="0" type="list">
      <formula1>"Monthly,Annual,One-time"</formula1>
    </dataValidation>
    <dataValidation sqref="D8:D14" showDropDown="0" showInputMessage="0" showErrorMessage="0" allowBlank="0" type="list">
      <formula1>"Before tax,Tax included"</formula1>
    </dataValidation>
  </dataValidations>
  <pageMargins left="0.7" right="0.7" top="0.75" bottom="0.75" header="0.3" footer="0.3"/>
  <pageSetup orientation="landscape" paperSize="9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6" customWidth="1" min="2" max="2"/>
    <col width="17" customWidth="1" min="3" max="3"/>
    <col width="18" customWidth="1" min="4" max="4"/>
    <col width="13" customWidth="1" min="5" max="5"/>
    <col width="20" customWidth="1" min="6" max="6"/>
    <col width="20" customWidth="1" min="7" max="7"/>
    <col width="38" customWidth="1" min="8" max="8"/>
  </cols>
  <sheetData>
    <row r="1" ht="38" customHeight="1">
      <c r="A1" s="11" t="inlineStr">
        <is>
          <t>WORKED COST | FICTIONAL EXAMPLE</t>
        </is>
      </c>
      <c r="B1" s="1" t="n"/>
      <c r="C1" s="1" t="n"/>
      <c r="D1" s="1" t="n"/>
      <c r="E1" s="1" t="n"/>
      <c r="F1" s="1" t="n"/>
      <c r="G1" s="1" t="n"/>
      <c r="H1" s="1" t="n"/>
    </row>
    <row r="2" ht="22" customHeight="1">
      <c r="A2" s="13" t="inlineStr">
        <is>
          <t>All costs are for the entire quoted organisation/package unless your seller says otherwise. Enter the total charge for all paid users/registrations; do not multiply it again.</t>
        </is>
      </c>
      <c r="B2" s="1" t="n"/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25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5" ht="25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5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6" customHeight="1">
      <c r="A7" s="19" t="inlineStr">
        <is>
          <t>Cost item</t>
        </is>
      </c>
      <c r="B7" s="19" t="inlineStr">
        <is>
          <t>Quoted amount</t>
        </is>
      </c>
      <c r="C7" s="19" t="inlineStr">
        <is>
          <t>Billing</t>
        </is>
      </c>
      <c r="D7" s="19" t="inlineStr">
        <is>
          <t>Tax treatment</t>
        </is>
      </c>
      <c r="E7" s="19" t="inlineStr">
        <is>
          <t>Tax rate</t>
        </is>
      </c>
      <c r="F7" s="19" t="inlineStr">
        <is>
          <t>First-year cash</t>
        </is>
      </c>
      <c r="G7" s="19" t="inlineStr">
        <is>
          <t>Input check</t>
        </is>
      </c>
      <c r="H7" s="19" t="inlineStr">
        <is>
          <t>Quote / assumption evidence</t>
        </is>
      </c>
    </row>
    <row r="8" ht="46" customHeight="1">
      <c r="A8" s="4" t="inlineStr">
        <is>
          <t>Software subscription</t>
        </is>
      </c>
      <c r="B8" s="64" t="n">
        <v>1200</v>
      </c>
      <c r="C8" s="23" t="inlineStr">
        <is>
          <t>Monthly</t>
        </is>
      </c>
      <c r="D8" s="23" t="inlineStr">
        <is>
          <t>Before tax</t>
        </is>
      </c>
      <c r="E8" s="65" t="n">
        <v>0.18</v>
      </c>
      <c r="F8" s="66" t="n">
        <f>IF(G8&lt;&gt;"OK","CHECK INPUTS",ROUND(B8*IF(C8="Monthly",12,1)*IF(D8="Before tax",1+E8,1),2))</f>
        <v>16992</v>
      </c>
      <c r="G8" s="44" t="str">
        <f>IFERROR(IF(OR(NOT(ISNUMBER(B8)),B8&lt;0,NOT(ISNUMBER(E8)),E8&lt;0,E8&gt;1,AND(C8&lt;&gt;"Monthly",C8&lt;&gt;"Annual",C8&lt;&gt;"One-time"),AND(D8&lt;&gt;"Before tax",D8&lt;&gt;"Tax included"),LEN(TRIM(H8))=0),"CHECK INPUTS","OK"),"CHECK INPUTS")</f>
        <v>OK</v>
      </c>
      <c r="H8" s="48" t="inlineStr">
        <is>
          <t>Fictional assumption; not a vendor price</t>
        </is>
      </c>
    </row>
    <row r="9" ht="46" customHeight="1">
      <c r="A9" s="4" t="inlineStr">
        <is>
          <t>Connector / integration</t>
        </is>
      </c>
      <c r="B9" s="64" t="n">
        <v>300</v>
      </c>
      <c r="C9" s="23" t="inlineStr">
        <is>
          <t>Monthly</t>
        </is>
      </c>
      <c r="D9" s="23" t="inlineStr">
        <is>
          <t>Before tax</t>
        </is>
      </c>
      <c r="E9" s="65" t="n">
        <v>0.18</v>
      </c>
      <c r="F9" s="66" t="n">
        <f>IF(G9&lt;&gt;"OK","CHECK INPUTS",ROUND(B9*IF(C9="Monthly",12,1)*IF(D9="Before tax",1+E9,1),2))</f>
        <v>4248</v>
      </c>
      <c r="G9" s="44" t="str">
        <f>IFERROR(IF(OR(NOT(ISNUMBER(B9)),B9&lt;0,NOT(ISNUMBER(E9)),E9&lt;0,E9&gt;1,AND(C9&lt;&gt;"Monthly",C9&lt;&gt;"Annual",C9&lt;&gt;"One-time"),AND(D9&lt;&gt;"Before tax",D9&lt;&gt;"Tax included"),LEN(TRIM(H9))=0),"CHECK INPUTS","OK"),"CHECK INPUTS")</f>
        <v>OK</v>
      </c>
      <c r="H9" s="48" t="inlineStr">
        <is>
          <t>Fictional assumption; not a vendor price</t>
        </is>
      </c>
    </row>
    <row r="10" ht="46" customHeight="1">
      <c r="A10" s="4" t="inlineStr">
        <is>
          <t>Usage above allowance</t>
        </is>
      </c>
      <c r="B10" s="64" t="n">
        <v>0</v>
      </c>
      <c r="C10" s="23" t="inlineStr">
        <is>
          <t>Monthly</t>
        </is>
      </c>
      <c r="D10" s="23" t="inlineStr">
        <is>
          <t>Before tax</t>
        </is>
      </c>
      <c r="E10" s="65" t="n">
        <v>0.18</v>
      </c>
      <c r="F10" s="66" t="n">
        <f>IF(G10&lt;&gt;"OK","CHECK INPUTS",ROUND(B10*IF(C10="Monthly",12,1)*IF(D10="Before tax",1+E10,1),2))</f>
        <v>0</v>
      </c>
      <c r="G10" s="44" t="str">
        <f>IFERROR(IF(OR(NOT(ISNUMBER(B10)),B10&lt;0,NOT(ISNUMBER(E10)),E10&lt;0,E10&gt;1,AND(C10&lt;&gt;"Monthly",C10&lt;&gt;"Annual",C10&lt;&gt;"One-time"),AND(D10&lt;&gt;"Before tax",D10&lt;&gt;"Tax included"),LEN(TRIM(H10))=0),"CHECK INPUTS","OK"),"CHECK INPUTS")</f>
        <v>OK</v>
      </c>
      <c r="H10" s="48" t="inlineStr">
        <is>
          <t>Fictional assumption; not a vendor price</t>
        </is>
      </c>
    </row>
    <row r="11" ht="46" customHeight="1">
      <c r="A11" s="4" t="inlineStr">
        <is>
          <t>Ongoing support / storage</t>
        </is>
      </c>
      <c r="B11" s="64" t="n">
        <v>0</v>
      </c>
      <c r="C11" s="23" t="inlineStr">
        <is>
          <t>Monthly</t>
        </is>
      </c>
      <c r="D11" s="23" t="inlineStr">
        <is>
          <t>Before tax</t>
        </is>
      </c>
      <c r="E11" s="65" t="n">
        <v>0.18</v>
      </c>
      <c r="F11" s="66" t="n">
        <f>IF(G11&lt;&gt;"OK","CHECK INPUTS",ROUND(B11*IF(C11="Monthly",12,1)*IF(D11="Before tax",1+E11,1),2))</f>
        <v>0</v>
      </c>
      <c r="G11" s="44" t="str">
        <f>IFERROR(IF(OR(NOT(ISNUMBER(B11)),B11&lt;0,NOT(ISNUMBER(E11)),E11&lt;0,E11&gt;1,AND(C11&lt;&gt;"Monthly",C11&lt;&gt;"Annual",C11&lt;&gt;"One-time"),AND(D11&lt;&gt;"Before tax",D11&lt;&gt;"Tax included"),LEN(TRIM(H11))=0),"CHECK INPUTS","OK"),"CHECK INPUTS")</f>
        <v>OK</v>
      </c>
      <c r="H11" s="48" t="inlineStr">
        <is>
          <t>Fictional assumption; not a vendor price</t>
        </is>
      </c>
    </row>
    <row r="12" ht="46" customHeight="1">
      <c r="A12" s="4" t="inlineStr">
        <is>
          <t>Setup / data mapping</t>
        </is>
      </c>
      <c r="B12" s="64" t="n">
        <v>6000</v>
      </c>
      <c r="C12" s="23" t="inlineStr">
        <is>
          <t>One-time</t>
        </is>
      </c>
      <c r="D12" s="23" t="inlineStr">
        <is>
          <t>Before tax</t>
        </is>
      </c>
      <c r="E12" s="65" t="n">
        <v>0.18</v>
      </c>
      <c r="F12" s="66" t="n">
        <f>IF(G12&lt;&gt;"OK","CHECK INPUTS",ROUND(B12*IF(C12="Monthly",12,1)*IF(D12="Before tax",1+E12,1),2))</f>
        <v>7080</v>
      </c>
      <c r="G12" s="44" t="str">
        <f>IFERROR(IF(OR(NOT(ISNUMBER(B12)),B12&lt;0,NOT(ISNUMBER(E12)),E12&lt;0,E12&gt;1,AND(C12&lt;&gt;"Monthly",C12&lt;&gt;"Annual",C12&lt;&gt;"One-time"),AND(D12&lt;&gt;"Before tax",D12&lt;&gt;"Tax included"),LEN(TRIM(H12))=0),"CHECK INPUTS","OK"),"CHECK INPUTS")</f>
        <v>OK</v>
      </c>
      <c r="H12" s="48" t="inlineStr">
        <is>
          <t>Fictional assumption; not a vendor price</t>
        </is>
      </c>
    </row>
    <row r="13" ht="46" customHeight="1">
      <c r="A13" s="4" t="inlineStr">
        <is>
          <t>Training</t>
        </is>
      </c>
      <c r="B13" s="64" t="n">
        <v>2000</v>
      </c>
      <c r="C13" s="23" t="inlineStr">
        <is>
          <t>One-time</t>
        </is>
      </c>
      <c r="D13" s="23" t="inlineStr">
        <is>
          <t>Before tax</t>
        </is>
      </c>
      <c r="E13" s="65" t="n">
        <v>0.18</v>
      </c>
      <c r="F13" s="66" t="n">
        <f>IF(G13&lt;&gt;"OK","CHECK INPUTS",ROUND(B13*IF(C13="Monthly",12,1)*IF(D13="Before tax",1+E13,1),2))</f>
        <v>2360</v>
      </c>
      <c r="G13" s="44" t="str">
        <f>IFERROR(IF(OR(NOT(ISNUMBER(B13)),B13&lt;0,NOT(ISNUMBER(E13)),E13&lt;0,E13&gt;1,AND(C13&lt;&gt;"Monthly",C13&lt;&gt;"Annual",C13&lt;&gt;"One-time"),AND(D13&lt;&gt;"Before tax",D13&lt;&gt;"Tax included"),LEN(TRIM(H13))=0),"CHECK INPUTS","OK"),"CHECK INPUTS")</f>
        <v>OK</v>
      </c>
      <c r="H13" s="48" t="inlineStr">
        <is>
          <t>Fictional assumption; not a vendor price</t>
        </is>
      </c>
    </row>
    <row r="14" ht="46" customHeight="1">
      <c r="A14" s="49" t="inlineStr">
        <is>
          <t>Other required cost</t>
        </is>
      </c>
      <c r="B14" s="67" t="n">
        <v>0</v>
      </c>
      <c r="C14" s="51" t="inlineStr">
        <is>
          <t>One-time</t>
        </is>
      </c>
      <c r="D14" s="51" t="inlineStr">
        <is>
          <t>Before tax</t>
        </is>
      </c>
      <c r="E14" s="68" t="n">
        <v>0.18</v>
      </c>
      <c r="F14" s="69" t="n">
        <f>IF(G14&lt;&gt;"OK","CHECK INPUTS",ROUND(B14*IF(C14="Monthly",12,1)*IF(D14="Before tax",1+E14,1),2))</f>
        <v>0</v>
      </c>
      <c r="G14" s="54" t="str">
        <f>IFERROR(IF(OR(NOT(ISNUMBER(B14)),B14&lt;0,NOT(ISNUMBER(E14)),E14&lt;0,E14&gt;1,AND(C14&lt;&gt;"Monthly",C14&lt;&gt;"Annual",C14&lt;&gt;"One-time"),AND(D14&lt;&gt;"Before tax",D14&lt;&gt;"Tax included"),LEN(TRIM(H14))=0),"CHECK INPUTS","OK"),"CHECK INPUTS")</f>
        <v>OK</v>
      </c>
      <c r="H14" s="55" t="inlineStr">
        <is>
          <t>Fictional assumption; not a vendor price</t>
        </is>
      </c>
    </row>
    <row r="15" ht="25" customHeight="1">
      <c r="A15" s="4" t="n"/>
      <c r="B15" s="4" t="n"/>
      <c r="C15" s="4" t="n"/>
      <c r="D15" s="4" t="n"/>
      <c r="E15" s="4" t="n"/>
      <c r="F15" s="70" t="n"/>
      <c r="G15" s="4" t="n"/>
      <c r="H15" s="4" t="n"/>
    </row>
    <row r="16" ht="25" customHeight="1">
      <c r="A16" s="4" t="n"/>
      <c r="B16" s="4" t="n"/>
      <c r="C16" s="4" t="n"/>
      <c r="D16" s="4" t="n"/>
      <c r="E16" s="4" t="n"/>
      <c r="F16" s="70" t="n"/>
      <c r="G16" s="4" t="n"/>
      <c r="H16" s="4" t="n"/>
    </row>
    <row r="17" ht="25" customHeight="1">
      <c r="A17" s="27" t="inlineStr">
        <is>
          <t>First-year cash</t>
        </is>
      </c>
      <c r="B17" s="1" t="n"/>
      <c r="C17" s="1" t="n"/>
      <c r="D17" s="1" t="n"/>
      <c r="E17" s="1" t="n"/>
      <c r="F17" s="71" t="n">
        <f>IF(COUNTIF(G8:G14,"OK")&lt;&gt;7,"ENTER / CHECK QUOTES",SUM(F8:F14))</f>
        <v>30680</v>
      </c>
      <c r="G17" s="1" t="n"/>
      <c r="H17" s="4" t="n"/>
    </row>
    <row r="18" ht="25" customHeight="1">
      <c r="A18" s="4" t="n"/>
      <c r="B18" s="4" t="n"/>
      <c r="C18" s="4" t="n"/>
      <c r="D18" s="4" t="n"/>
      <c r="E18" s="4" t="n"/>
      <c r="F18" s="70" t="n"/>
      <c r="G18" s="4" t="n"/>
      <c r="H18" s="4" t="n"/>
    </row>
    <row r="19" ht="25" customHeight="1">
      <c r="A19" s="27" t="inlineStr">
        <is>
          <t>Later-year cash, unchanged rates</t>
        </is>
      </c>
      <c r="B19" s="1" t="n"/>
      <c r="C19" s="1" t="n"/>
      <c r="D19" s="1" t="n"/>
      <c r="E19" s="1" t="n"/>
      <c r="F19" s="71" t="n">
        <f>IF(COUNTIF(G8:G14,"OK")&lt;&gt;7,"ENTER / CHECK QUOTES",SUMIF(C8:C14,"Monthly",F8:F14)+SUMIF(C8:C14,"Annual",F8:F14))</f>
        <v>21240</v>
      </c>
      <c r="G19" s="1" t="n"/>
      <c r="H19" s="4" t="n"/>
    </row>
    <row r="20" ht="25" customHeight="1">
      <c r="A20" s="4" t="n"/>
      <c r="B20" s="4" t="n"/>
      <c r="C20" s="4" t="n"/>
      <c r="D20" s="4" t="n"/>
      <c r="E20" s="4" t="n"/>
      <c r="F20" s="70" t="n"/>
      <c r="G20" s="4" t="n"/>
      <c r="H20" s="4" t="n"/>
    </row>
    <row r="21" ht="25" customHeight="1">
      <c r="A21" s="27" t="inlineStr">
        <is>
          <t>First-year tax component</t>
        </is>
      </c>
      <c r="B21" s="1" t="n"/>
      <c r="C21" s="1" t="n"/>
      <c r="D21" s="1" t="n"/>
      <c r="E21" s="1" t="n"/>
      <c r="F21" s="71" t="n">
        <f>IF(COUNTIF(G8:G14,"OK")&lt;&gt;7,"ENTER / CHECK QUOTES",ROUND(IF(D8="Before tax",B8*IF(C8="Monthly",12,1)*E8,B8*IF(C8="Monthly",12,1)-B8*IF(C8="Monthly",12,1)/(1+E8))+IF(D9="Before tax",B9*IF(C9="Monthly",12,1)*E9,B9*IF(C9="Monthly",12,1)-B9*IF(C9="Monthly",12,1)/(1+E9))+IF(D10="Before tax",B10*IF(C10="Monthly",12,1)*E10,B10*IF(C10="Monthly",12,1)-B10*IF(C10="Monthly",12,1)/(1+E10))+IF(D11="Before tax",B11*IF(C11="Monthly",12,1)*E11,B11*IF(C11="Monthly",12,1)-B11*IF(C11="Monthly",12,1)/(1+E11))+IF(D12="Before tax",B12*IF(C12="Monthly",12,1)*E12,B12*IF(C12="Monthly",12,1)-B12*IF(C12="Monthly",12,1)/(1+E12))+IF(D13="Before tax",B13*IF(C13="Monthly",12,1)*E13,B13*IF(C13="Monthly",12,1)-B13*IF(C13="Monthly",12,1)/(1+E13))+IF(D14="Before tax",B14*IF(C14="Monthly",12,1)*E14,B14*IF(C14="Monthly",12,1)-B14*IF(C14="Monthly",12,1)/(1+E14)),2))</f>
        <v>4680</v>
      </c>
      <c r="G21" s="1" t="n"/>
      <c r="H21" s="4" t="n"/>
    </row>
    <row r="22" ht="25" customHeight="1">
      <c r="A22" s="4" t="n"/>
      <c r="B22" s="4" t="n"/>
      <c r="C22" s="4" t="n"/>
      <c r="D22" s="4" t="n"/>
      <c r="E22" s="4" t="n"/>
      <c r="F22" s="70" t="n"/>
      <c r="G22" s="4" t="n"/>
      <c r="H22" s="4" t="n"/>
    </row>
    <row r="23" ht="25" customHeight="1">
      <c r="A23" s="27" t="inlineStr">
        <is>
          <t>First-year amount before tax</t>
        </is>
      </c>
      <c r="B23" s="1" t="n"/>
      <c r="C23" s="1" t="n"/>
      <c r="D23" s="1" t="n"/>
      <c r="E23" s="1" t="n"/>
      <c r="F23" s="71" t="n">
        <f>IF(COUNTIF(G8:G14,"OK")&lt;&gt;7,"ENTER / CHECK QUOTES",ROUND(F17-F21,2))</f>
        <v>26000</v>
      </c>
      <c r="G23" s="1" t="n"/>
      <c r="H23" s="4" t="n"/>
    </row>
    <row r="24" ht="25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25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25" customHeight="1">
      <c r="A26" s="7" t="inlineStr">
        <is>
          <t>Later-year cost excludes one-time lines and assumes unchanged rates. This is a twelve-month total, not the first payment due. Read the seller’s billing schedule separately.</t>
        </is>
      </c>
      <c r="B26" s="1" t="n"/>
      <c r="C26" s="1" t="n"/>
      <c r="D26" s="1" t="n"/>
      <c r="E26" s="1" t="n"/>
      <c r="F26" s="1" t="n"/>
      <c r="G26" s="1" t="n"/>
      <c r="H26" s="1" t="n"/>
    </row>
    <row r="27" ht="25" customHeight="1">
      <c r="A27" s="1" t="n"/>
      <c r="B27" s="1" t="n"/>
      <c r="C27" s="1" t="n"/>
      <c r="D27" s="1" t="n"/>
      <c r="E27" s="1" t="n"/>
      <c r="F27" s="1" t="n"/>
      <c r="G27" s="1" t="n"/>
      <c r="H27" s="1" t="n"/>
    </row>
    <row r="28" ht="25" customHeight="1">
      <c r="A28" s="4" t="n"/>
      <c r="B28" s="4" t="n"/>
      <c r="C28" s="4" t="n"/>
      <c r="D28" s="4" t="n"/>
      <c r="E28" s="4" t="n"/>
      <c r="F28" s="4" t="n"/>
      <c r="G28" s="4" t="n"/>
      <c r="H28" s="4" t="n"/>
    </row>
    <row r="29" ht="25" customHeight="1">
      <c r="A29" s="7" t="inlineStr">
        <is>
          <t>18% is an editable illustrative tax assumption—not a tax-rate recommendation or input-tax-credit decision. For a tax-inclusive quote choose Tax included so tax is not added twice.</t>
        </is>
      </c>
      <c r="B29" s="1" t="n"/>
      <c r="C29" s="1" t="n"/>
      <c r="D29" s="1" t="n"/>
      <c r="E29" s="1" t="n"/>
      <c r="F29" s="1" t="n"/>
      <c r="G29" s="1" t="n"/>
      <c r="H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</row>
    <row r="31" ht="25" customHeight="1">
      <c r="A31" s="4" t="n"/>
      <c r="B31" s="4" t="n"/>
      <c r="C31" s="4" t="n"/>
      <c r="D31" s="4" t="n"/>
      <c r="E31" s="4" t="n"/>
      <c r="F31" s="4" t="n"/>
      <c r="G31" s="4" t="n"/>
      <c r="H31" s="4" t="n"/>
    </row>
    <row r="32" ht="25" customHeight="1">
      <c r="A32" s="7" t="inlineStr">
        <is>
          <t>A blank or unsupported cost blocks the total. Enter 0 plus a note only when an expense is confirmed unnecessary or included. Amounts cannot be negative; enter tax rates as percentages such as 18%, not 18.</t>
        </is>
      </c>
      <c r="B32" s="1" t="n"/>
      <c r="C32" s="1" t="n"/>
      <c r="D32" s="1" t="n"/>
      <c r="E32" s="1" t="n"/>
      <c r="F32" s="1" t="n"/>
      <c r="G32" s="1" t="n"/>
      <c r="H32" s="1" t="n"/>
    </row>
    <row r="33" ht="25" customHeight="1">
      <c r="A33" s="1" t="n"/>
      <c r="B33" s="1" t="n"/>
      <c r="C33" s="1" t="n"/>
      <c r="D33" s="1" t="n"/>
      <c r="E33" s="1" t="n"/>
      <c r="F33" s="1" t="n"/>
      <c r="G33" s="1" t="n"/>
      <c r="H33" s="1" t="n"/>
    </row>
    <row r="34" ht="25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25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  <row r="36" ht="25" customHeight="1">
      <c r="A36" s="4" t="n"/>
      <c r="B36" s="4" t="n"/>
      <c r="C36" s="4" t="n"/>
      <c r="D36" s="4" t="n"/>
      <c r="E36" s="4" t="n"/>
      <c r="F36" s="4" t="n"/>
      <c r="G36" s="4" t="n"/>
      <c r="H36" s="4" t="n"/>
    </row>
  </sheetData>
  <mergeCells count="13">
    <mergeCell ref="A21:E21"/>
    <mergeCell ref="F21:G21"/>
    <mergeCell ref="A26:H27"/>
    <mergeCell ref="A29:H30"/>
    <mergeCell ref="F19:G19"/>
    <mergeCell ref="F23:G23"/>
    <mergeCell ref="A19:E19"/>
    <mergeCell ref="A2:H3"/>
    <mergeCell ref="F17:G17"/>
    <mergeCell ref="A23:E23"/>
    <mergeCell ref="A1:H1"/>
    <mergeCell ref="A17:E17"/>
    <mergeCell ref="A32:H33"/>
  </mergeCells>
  <conditionalFormatting sqref="G8:G14">
    <cfRule type="expression" priority="1" dxfId="0">
      <formula>G8="CHECK INPUTS"</formula>
    </cfRule>
  </conditionalFormatting>
  <dataValidations count="2">
    <dataValidation sqref="C8:C14" showDropDown="0" showInputMessage="0" showErrorMessage="0" allowBlank="0" type="list">
      <formula1>"Monthly,Annual,One-time"</formula1>
    </dataValidation>
    <dataValidation sqref="D8:D14" showDropDown="0" showInputMessage="0" showErrorMessage="0" allowBlank="0" type="list">
      <formula1>"Before tax,Tax included"</formula1>
    </dataValidation>
  </dataValidations>
  <pageMargins left="0.7" right="0.7" top="0.75" bottom="0.75" header="0.3" footer="0.3"/>
  <pageSetup orientation="landscape" paperSize="9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9" customWidth="1" min="2" max="2"/>
    <col width="14" customWidth="1" min="3" max="3"/>
    <col width="17" customWidth="1" min="4" max="4"/>
    <col width="41" customWidth="1" min="5" max="5"/>
    <col width="20" customWidth="1" min="6" max="6"/>
  </cols>
  <sheetData>
    <row r="1" ht="38" customHeight="1">
      <c r="A1" s="11" t="inlineStr">
        <is>
          <t>DEMONSTRATE BEFORE BUYING</t>
        </is>
      </c>
      <c r="B1" s="1" t="n"/>
      <c r="C1" s="1" t="n"/>
      <c r="D1" s="1" t="n"/>
      <c r="E1" s="1" t="n"/>
      <c r="F1" s="1" t="n"/>
    </row>
    <row r="2" ht="22" customHeight="1">
      <c r="A2" s="13" t="inlineStr">
        <is>
          <t>Use a vendor demo or authorised sandbox, not invented live GST records. Required tasks need Pass plus an evidence note.</t>
        </is>
      </c>
      <c r="B2" s="1" t="n"/>
      <c r="C2" s="1" t="n"/>
      <c r="D2" s="1" t="n"/>
      <c r="E2" s="1" t="n"/>
      <c r="F2" s="1" t="n"/>
    </row>
    <row r="3" ht="22" customHeight="1">
      <c r="A3" s="1" t="n"/>
      <c r="B3" s="1" t="n"/>
      <c r="C3" s="1" t="n"/>
      <c r="D3" s="1" t="n"/>
      <c r="E3" s="1" t="n"/>
      <c r="F3" s="1" t="n"/>
    </row>
    <row r="4" ht="25" customHeight="1">
      <c r="A4" s="4" t="n"/>
      <c r="B4" s="4" t="n"/>
      <c r="C4" s="4" t="n"/>
      <c r="D4" s="4" t="n"/>
      <c r="E4" s="4" t="n"/>
      <c r="F4" s="4" t="n"/>
    </row>
    <row r="5" ht="25" customHeight="1">
      <c r="A5" s="4" t="n"/>
      <c r="B5" s="4" t="n"/>
      <c r="C5" s="4" t="n"/>
      <c r="D5" s="4" t="n"/>
      <c r="E5" s="4" t="n"/>
      <c r="F5" s="4" t="n"/>
    </row>
    <row r="6" ht="25" customHeight="1">
      <c r="A6" s="4" t="n"/>
      <c r="B6" s="4" t="n"/>
      <c r="C6" s="4" t="n"/>
      <c r="D6" s="4" t="n"/>
      <c r="E6" s="4" t="n"/>
      <c r="F6" s="4" t="n"/>
    </row>
    <row r="7" ht="36" customHeight="1">
      <c r="A7" s="19" t="inlineStr">
        <is>
          <t>No.</t>
        </is>
      </c>
      <c r="B7" s="19" t="inlineStr">
        <is>
          <t>Task to demonstrate</t>
        </is>
      </c>
      <c r="C7" s="19" t="inlineStr">
        <is>
          <t>Required?</t>
        </is>
      </c>
      <c r="D7" s="19" t="inlineStr">
        <is>
          <t>Result</t>
        </is>
      </c>
      <c r="E7" s="19" t="inlineStr">
        <is>
          <t>Evidence / dated observation</t>
        </is>
      </c>
      <c r="F7" s="19" t="inlineStr">
        <is>
          <t>Check</t>
        </is>
      </c>
    </row>
    <row r="8" ht="57" customHeight="1">
      <c r="A8" s="4" t="n">
        <v>1</v>
      </c>
      <c r="B8" s="4" t="inlineStr">
        <is>
          <t>Create a covered document with correct details</t>
        </is>
      </c>
      <c r="C8" s="23" t="inlineStr">
        <is>
          <t>Yes</t>
        </is>
      </c>
      <c r="D8" s="23" t="inlineStr">
        <is>
          <t>Not checked</t>
        </is>
      </c>
      <c r="E8" s="23" t="str"/>
      <c r="F8" s="26" t="str">
        <f>IFERROR(IF(AND(C8&lt;&gt;"Yes",C8&lt;&gt;"No"),"CHECK REQUIRED",IF(AND(D8&lt;&gt;"Not checked",D8&lt;&gt;"Pass",D8&lt;&gt;"Fail"),"CHECK RESULT",IF(C8="No","OPTIONAL",IF(AND(D8="Pass",LEN(TRIM(E8))&gt;0),"READY","FOLLOW UP")))),"CHECK INPUTS")</f>
        <v>FOLLOW UP</v>
      </c>
    </row>
    <row r="9" ht="57" customHeight="1">
      <c r="A9" s="4" t="n">
        <v>2</v>
      </c>
      <c r="B9" s="4" t="inlineStr">
        <is>
          <t>Approve and submit with the intended user roles</t>
        </is>
      </c>
      <c r="C9" s="23" t="inlineStr">
        <is>
          <t>Yes</t>
        </is>
      </c>
      <c r="D9" s="23" t="inlineStr">
        <is>
          <t>Not checked</t>
        </is>
      </c>
      <c r="E9" s="23" t="str"/>
      <c r="F9" s="26" t="str">
        <f>IFERROR(IF(AND(C9&lt;&gt;"Yes",C9&lt;&gt;"No"),"CHECK REQUIRED",IF(AND(D9&lt;&gt;"Not checked",D9&lt;&gt;"Pass",D9&lt;&gt;"Fail"),"CHECK RESULT",IF(C9="No","OPTIONAL",IF(AND(D9="Pass",LEN(TRIM(E9))&gt;0),"READY","FOLLOW UP")))),"CHECK INPUTS")</f>
        <v>FOLLOW UP</v>
      </c>
    </row>
    <row r="10" ht="57" customHeight="1">
      <c r="A10" s="4" t="n">
        <v>3</v>
      </c>
      <c r="B10" s="4" t="inlineStr">
        <is>
          <t>Retrieve IRN and signed QR data into the right record</t>
        </is>
      </c>
      <c r="C10" s="23" t="inlineStr">
        <is>
          <t>Yes</t>
        </is>
      </c>
      <c r="D10" s="23" t="inlineStr">
        <is>
          <t>Not checked</t>
        </is>
      </c>
      <c r="E10" s="23" t="str"/>
      <c r="F10" s="26" t="str">
        <f>IFERROR(IF(AND(C10&lt;&gt;"Yes",C10&lt;&gt;"No"),"CHECK REQUIRED",IF(AND(D10&lt;&gt;"Not checked",D10&lt;&gt;"Pass",D10&lt;&gt;"Fail"),"CHECK RESULT",IF(C10="No","OPTIONAL",IF(AND(D10="Pass",LEN(TRIM(E10))&gt;0),"READY","FOLLOW UP")))),"CHECK INPUTS")</f>
        <v>FOLLOW UP</v>
      </c>
    </row>
    <row r="11" ht="57" customHeight="1">
      <c r="A11" s="4" t="n">
        <v>4</v>
      </c>
      <c r="B11" s="4" t="inlineStr">
        <is>
          <t>Display and correct a rejected document</t>
        </is>
      </c>
      <c r="C11" s="23" t="inlineStr">
        <is>
          <t>Yes</t>
        </is>
      </c>
      <c r="D11" s="23" t="inlineStr">
        <is>
          <t>Not checked</t>
        </is>
      </c>
      <c r="E11" s="23" t="str"/>
      <c r="F11" s="26" t="str">
        <f>IFERROR(IF(AND(C11&lt;&gt;"Yes",C11&lt;&gt;"No"),"CHECK REQUIRED",IF(AND(D11&lt;&gt;"Not checked",D11&lt;&gt;"Pass",D11&lt;&gt;"Fail"),"CHECK RESULT",IF(C11="No","OPTIONAL",IF(AND(D11="Pass",LEN(TRIM(E11))&gt;0),"READY","FOLLOW UP")))),"CHECK INPUTS")</f>
        <v>FOLLOW UP</v>
      </c>
    </row>
    <row r="12" ht="57" customHeight="1">
      <c r="A12" s="4" t="n">
        <v>5</v>
      </c>
      <c r="B12" s="4" t="inlineStr">
        <is>
          <t>Recover an unknown response without a second sale</t>
        </is>
      </c>
      <c r="C12" s="23" t="inlineStr">
        <is>
          <t>Yes</t>
        </is>
      </c>
      <c r="D12" s="23" t="inlineStr">
        <is>
          <t>Not checked</t>
        </is>
      </c>
      <c r="E12" s="23" t="str"/>
      <c r="F12" s="26" t="str">
        <f>IFERROR(IF(AND(C12&lt;&gt;"Yes",C12&lt;&gt;"No"),"CHECK REQUIRED",IF(AND(D12&lt;&gt;"Not checked",D12&lt;&gt;"Pass",D12&lt;&gt;"Fail"),"CHECK RESULT",IF(C12="No","OPTIONAL",IF(AND(D12="Pass",LEN(TRIM(E12))&gt;0),"READY","FOLLOW UP")))),"CHECK INPUTS")</f>
        <v>FOLLOW UP</v>
      </c>
    </row>
    <row r="13" ht="57" customHeight="1">
      <c r="A13" s="4" t="n">
        <v>6</v>
      </c>
      <c r="B13" s="4" t="inlineStr">
        <is>
          <t>Handle credit/debit notes required by your business</t>
        </is>
      </c>
      <c r="C13" s="23" t="inlineStr">
        <is>
          <t>Yes</t>
        </is>
      </c>
      <c r="D13" s="23" t="inlineStr">
        <is>
          <t>Not checked</t>
        </is>
      </c>
      <c r="E13" s="23" t="str"/>
      <c r="F13" s="26" t="str">
        <f>IFERROR(IF(AND(C13&lt;&gt;"Yes",C13&lt;&gt;"No"),"CHECK REQUIRED",IF(AND(D13&lt;&gt;"Not checked",D13&lt;&gt;"Pass",D13&lt;&gt;"Fail"),"CHECK RESULT",IF(C13="No","OPTIONAL",IF(AND(D13="Pass",LEN(TRIM(E13))&gt;0),"READY","FOLLOW UP")))),"CHECK INPUTS")</f>
        <v>FOLLOW UP</v>
      </c>
    </row>
    <row r="14" ht="57" customHeight="1">
      <c r="A14" s="4" t="n">
        <v>7</v>
      </c>
      <c r="B14" s="4" t="inlineStr">
        <is>
          <t>Demonstrate supported IRN cancellation and book status</t>
        </is>
      </c>
      <c r="C14" s="23" t="inlineStr">
        <is>
          <t>Yes</t>
        </is>
      </c>
      <c r="D14" s="23" t="inlineStr">
        <is>
          <t>Not checked</t>
        </is>
      </c>
      <c r="E14" s="23" t="str"/>
      <c r="F14" s="26" t="str">
        <f>IFERROR(IF(AND(C14&lt;&gt;"Yes",C14&lt;&gt;"No"),"CHECK REQUIRED",IF(AND(D14&lt;&gt;"Not checked",D14&lt;&gt;"Pass",D14&lt;&gt;"Fail"),"CHECK RESULT",IF(C14="No","OPTIONAL",IF(AND(D14="Pass",LEN(TRIM(E14))&gt;0),"READY","FOLLOW UP")))),"CHECK INPUTS")</f>
        <v>FOLLOW UP</v>
      </c>
    </row>
    <row r="15" ht="57" customHeight="1">
      <c r="A15" s="4" t="n">
        <v>8</v>
      </c>
      <c r="B15" s="4" t="inlineStr">
        <is>
          <t>Export readable documents and registration responses</t>
        </is>
      </c>
      <c r="C15" s="23" t="inlineStr">
        <is>
          <t>Yes</t>
        </is>
      </c>
      <c r="D15" s="23" t="inlineStr">
        <is>
          <t>Not checked</t>
        </is>
      </c>
      <c r="E15" s="23" t="str"/>
      <c r="F15" s="26" t="str">
        <f>IFERROR(IF(AND(C15&lt;&gt;"Yes",C15&lt;&gt;"No"),"CHECK REQUIRED",IF(AND(D15&lt;&gt;"Not checked",D15&lt;&gt;"Pass",D15&lt;&gt;"Fail"),"CHECK RESULT",IF(C15="No","OPTIONAL",IF(AND(D15="Pass",LEN(TRIM(E15))&gt;0),"READY","FOLLOW UP")))),"CHECK INPUTS")</f>
        <v>FOLLOW UP</v>
      </c>
    </row>
    <row r="16" ht="57" customHeight="1">
      <c r="A16" s="4" t="n">
        <v>9</v>
      </c>
      <c r="B16" s="4" t="inlineStr">
        <is>
          <t>Show document allowance and renewal scope</t>
        </is>
      </c>
      <c r="C16" s="23" t="inlineStr">
        <is>
          <t>Yes</t>
        </is>
      </c>
      <c r="D16" s="23" t="inlineStr">
        <is>
          <t>Not checked</t>
        </is>
      </c>
      <c r="E16" s="23" t="str"/>
      <c r="F16" s="26" t="str">
        <f>IFERROR(IF(AND(C16&lt;&gt;"Yes",C16&lt;&gt;"No"),"CHECK REQUIRED",IF(AND(D16&lt;&gt;"Not checked",D16&lt;&gt;"Pass",D16&lt;&gt;"Fail"),"CHECK RESULT",IF(C16="No","OPTIONAL",IF(AND(D16="Pass",LEN(TRIM(E16))&gt;0),"READY","FOLLOW UP")))),"CHECK INPUTS")</f>
        <v>FOLLOW UP</v>
      </c>
    </row>
    <row r="17" ht="57" customHeight="1">
      <c r="A17" s="4" t="n">
        <v>10</v>
      </c>
      <c r="B17" s="4" t="inlineStr">
        <is>
          <t>Restore account access using business-owned contacts</t>
        </is>
      </c>
      <c r="C17" s="23" t="inlineStr">
        <is>
          <t>Yes</t>
        </is>
      </c>
      <c r="D17" s="23" t="inlineStr">
        <is>
          <t>Not checked</t>
        </is>
      </c>
      <c r="E17" s="23" t="str"/>
      <c r="F17" s="26" t="str">
        <f>IFERROR(IF(AND(C17&lt;&gt;"Yes",C17&lt;&gt;"No"),"CHECK REQUIRED",IF(AND(D17&lt;&gt;"Not checked",D17&lt;&gt;"Pass",D17&lt;&gt;"Fail"),"CHECK RESULT",IF(C17="No","OPTIONAL",IF(AND(D17="Pass",LEN(TRIM(E17))&gt;0),"READY","FOLLOW UP")))),"CHECK INPUTS")</f>
        <v>FOLLOW UP</v>
      </c>
    </row>
    <row r="18" ht="57" customHeight="1">
      <c r="A18" s="4" t="n">
        <v>11</v>
      </c>
      <c r="B18" s="4" t="inlineStr">
        <is>
          <t>Match registered records to books and return data</t>
        </is>
      </c>
      <c r="C18" s="23" t="inlineStr">
        <is>
          <t>Yes</t>
        </is>
      </c>
      <c r="D18" s="23" t="inlineStr">
        <is>
          <t>Not checked</t>
        </is>
      </c>
      <c r="E18" s="23" t="str"/>
      <c r="F18" s="26" t="str">
        <f>IFERROR(IF(AND(C18&lt;&gt;"Yes",C18&lt;&gt;"No"),"CHECK REQUIRED",IF(AND(D18&lt;&gt;"Not checked",D18&lt;&gt;"Pass",D18&lt;&gt;"Fail"),"CHECK RESULT",IF(C18="No","OPTIONAL",IF(AND(D18="Pass",LEN(TRIM(E18))&gt;0),"READY","FOLLOW UP")))),"CHECK INPUTS")</f>
        <v>FOLLOW UP</v>
      </c>
    </row>
    <row r="19" ht="57" customHeight="1">
      <c r="A19" s="4" t="n">
        <v>12</v>
      </c>
      <c r="B19" s="4" t="inlineStr">
        <is>
          <t>Demonstrate multi-GSTIN / export / separate-delivery case</t>
        </is>
      </c>
      <c r="C19" s="23" t="inlineStr">
        <is>
          <t>No</t>
        </is>
      </c>
      <c r="D19" s="23" t="inlineStr">
        <is>
          <t>Not checked</t>
        </is>
      </c>
      <c r="E19" s="23" t="str"/>
      <c r="F19" s="26" t="str">
        <f>IFERROR(IF(AND(C19&lt;&gt;"Yes",C19&lt;&gt;"No"),"CHECK REQUIRED",IF(AND(D19&lt;&gt;"Not checked",D19&lt;&gt;"Pass",D19&lt;&gt;"Fail"),"CHECK RESULT",IF(C19="No","OPTIONAL",IF(AND(D19="Pass",LEN(TRIM(E19))&gt;0),"READY","FOLLOW UP")))),"CHECK INPUTS")</f>
        <v>OPTIONAL</v>
      </c>
    </row>
    <row r="20" ht="25" customHeight="1">
      <c r="A20" s="4" t="n"/>
      <c r="B20" s="4" t="n"/>
      <c r="C20" s="4" t="n"/>
      <c r="D20" s="4" t="n"/>
      <c r="E20" s="4" t="n"/>
      <c r="F20" s="4" t="n"/>
    </row>
    <row r="21" ht="25" customHeight="1">
      <c r="A21" s="4" t="n"/>
      <c r="B21" s="4" t="n"/>
      <c r="C21" s="4" t="n"/>
      <c r="D21" s="4" t="n"/>
      <c r="E21" s="4" t="n"/>
      <c r="F21" s="4" t="n"/>
    </row>
    <row r="22" ht="25" customHeight="1">
      <c r="A22" s="27" t="inlineStr">
        <is>
          <t>Recorded required tasks</t>
        </is>
      </c>
      <c r="B22" s="1" t="n"/>
      <c r="C22" s="1" t="n"/>
      <c r="D22" s="27" t="str">
        <f>IF(COUNTIF(C8:C19,"Yes")=0,"SET REQUIRED TASKS",IF(COUNTIF(F8:F19,"READY")+COUNTIF(F8:F19,"OPTIONAL")=12,"READY FOR OWNER REVIEW","FINISH REQUIRED CHECKS"))</f>
        <v>FINISH REQUIRED CHECKS</v>
      </c>
      <c r="E22" s="1" t="n"/>
      <c r="F22" s="1" t="n"/>
    </row>
    <row r="23" ht="25" customHeight="1">
      <c r="A23" s="4" t="n"/>
      <c r="B23" s="4" t="n"/>
      <c r="C23" s="4" t="n"/>
      <c r="D23" s="4" t="n"/>
      <c r="E23" s="4" t="n"/>
      <c r="F23" s="4" t="n"/>
    </row>
    <row r="24" ht="25" customHeight="1">
      <c r="A24" s="4" t="n"/>
      <c r="B24" s="4" t="n"/>
      <c r="C24" s="4" t="n"/>
      <c r="D24" s="4" t="n"/>
      <c r="E24" s="4" t="n"/>
      <c r="F24" s="4" t="n"/>
    </row>
    <row r="25" ht="25" customHeight="1">
      <c r="A25" s="7" t="inlineStr">
        <is>
          <t>READY FOR OWNER REVIEW is only a record-completeness result. It cannot authenticate evidence, certify a product, approve a filing or prove legal compliance.</t>
        </is>
      </c>
      <c r="B25" s="1" t="n"/>
      <c r="C25" s="1" t="n"/>
      <c r="D25" s="1" t="n"/>
      <c r="E25" s="1" t="n"/>
      <c r="F25" s="1" t="n"/>
    </row>
    <row r="26" ht="25" customHeight="1">
      <c r="A26" s="1" t="n"/>
      <c r="F26" s="1" t="n"/>
    </row>
    <row r="27" ht="25" customHeight="1">
      <c r="A27" s="1" t="n"/>
      <c r="B27" s="1" t="n"/>
      <c r="C27" s="1" t="n"/>
      <c r="D27" s="1" t="n"/>
      <c r="E27" s="1" t="n"/>
      <c r="F27" s="1" t="n"/>
    </row>
    <row r="28" ht="25" customHeight="1">
      <c r="A28" s="4" t="n"/>
      <c r="B28" s="4" t="n"/>
      <c r="C28" s="4" t="n"/>
      <c r="D28" s="4" t="n"/>
      <c r="E28" s="4" t="n"/>
      <c r="F28" s="4" t="n"/>
    </row>
    <row r="29" ht="25" customHeight="1">
      <c r="A29" s="4" t="n"/>
      <c r="B29" s="4" t="n"/>
      <c r="C29" s="4" t="n"/>
      <c r="D29" s="4" t="n"/>
      <c r="E29" s="4" t="n"/>
      <c r="F29" s="4" t="n"/>
    </row>
    <row r="30" ht="25" customHeight="1">
      <c r="A30" s="4" t="n"/>
      <c r="B30" s="4" t="n"/>
      <c r="C30" s="4" t="n"/>
      <c r="D30" s="4" t="n"/>
      <c r="E30" s="4" t="n"/>
      <c r="F30" s="4" t="n"/>
    </row>
    <row r="31" ht="25" customHeight="1">
      <c r="A31" s="4" t="n"/>
      <c r="B31" s="4" t="n"/>
      <c r="C31" s="4" t="n"/>
      <c r="D31" s="4" t="n"/>
      <c r="E31" s="4" t="n"/>
      <c r="F31" s="4" t="n"/>
    </row>
    <row r="32" ht="25" customHeight="1">
      <c r="A32" s="4" t="n"/>
      <c r="B32" s="4" t="n"/>
      <c r="C32" s="4" t="n"/>
      <c r="D32" s="4" t="n"/>
      <c r="E32" s="4" t="n"/>
      <c r="F32" s="4" t="n"/>
    </row>
  </sheetData>
  <mergeCells count="5">
    <mergeCell ref="A2:F3"/>
    <mergeCell ref="A1:F1"/>
    <mergeCell ref="D22:F22"/>
    <mergeCell ref="A22:C22"/>
    <mergeCell ref="A25:F27"/>
  </mergeCells>
  <dataValidations count="2">
    <dataValidation sqref="C8:C19" showDropDown="0" showInputMessage="0" showErrorMessage="0" allowBlank="0" type="list">
      <formula1>"Yes,No"</formula1>
    </dataValidation>
    <dataValidation sqref="D8:D19" showDropDown="0" showInputMessage="0" showErrorMessage="0" allowBlank="0" type="list">
      <formula1>"Not checked,Pass,Fail"</formula1>
    </dataValidation>
  </dataValidations>
  <pageMargins left="0.7" right="0.7" top="0.75" bottom="0.75" header="0.3" footer="0.3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22" customWidth="1" min="2" max="2"/>
    <col width="33" customWidth="1" min="3" max="3"/>
    <col width="29" customWidth="1" min="4" max="4"/>
    <col width="28" customWidth="1" min="5" max="5"/>
    <col width="19" customWidth="1" min="6" max="6"/>
  </cols>
  <sheetData>
    <row r="1" ht="38" customHeight="1">
      <c r="A1" s="11" t="inlineStr">
        <is>
          <t>EIGHT-DOCUMENT STATUS TEST</t>
        </is>
      </c>
      <c r="B1" s="1" t="n"/>
      <c r="C1" s="1" t="n"/>
      <c r="D1" s="1" t="n"/>
      <c r="E1" s="1" t="n"/>
      <c r="F1" s="1" t="n"/>
    </row>
    <row r="2" ht="22" customHeight="1">
      <c r="A2" s="13" t="inlineStr">
        <is>
          <t>Fictional demonstration records only. No real GSTINs, IRNs or live submission. Change a status and watch the counts—not the original batch size—change.</t>
        </is>
      </c>
      <c r="B2" s="1" t="n"/>
      <c r="C2" s="1" t="n"/>
      <c r="D2" s="1" t="n"/>
      <c r="E2" s="1" t="n"/>
      <c r="F2" s="1" t="n"/>
    </row>
    <row r="3" ht="22" customHeight="1">
      <c r="A3" s="1" t="n"/>
      <c r="B3" s="1" t="n"/>
      <c r="C3" s="1" t="n"/>
      <c r="D3" s="1" t="n"/>
      <c r="E3" s="1" t="n"/>
      <c r="F3" s="1" t="n"/>
    </row>
    <row r="4" ht="25" customHeight="1">
      <c r="A4" s="4" t="n"/>
      <c r="B4" s="4" t="n"/>
      <c r="C4" s="4" t="n"/>
      <c r="D4" s="4" t="n"/>
      <c r="E4" s="4" t="n"/>
      <c r="F4" s="4" t="n"/>
    </row>
    <row r="5" ht="25" customHeight="1">
      <c r="A5" s="4" t="n"/>
      <c r="B5" s="4" t="n"/>
      <c r="C5" s="4" t="n"/>
      <c r="D5" s="4" t="n"/>
      <c r="E5" s="4" t="n"/>
      <c r="F5" s="4" t="n"/>
    </row>
    <row r="6" ht="25" customHeight="1">
      <c r="A6" s="4" t="n"/>
      <c r="B6" s="4" t="n"/>
      <c r="C6" s="4" t="n"/>
      <c r="D6" s="4" t="n"/>
      <c r="E6" s="4" t="n"/>
      <c r="F6" s="4" t="n"/>
    </row>
    <row r="7" ht="36" customHeight="1">
      <c r="A7" s="19" t="inlineStr">
        <is>
          <t>Demo reference</t>
        </is>
      </c>
      <c r="B7" s="19" t="inlineStr">
        <is>
          <t>Result recorded</t>
        </is>
      </c>
      <c r="C7" s="19" t="inlineStr">
        <is>
          <t>Next check / note</t>
        </is>
      </c>
      <c r="D7" s="19" t="inlineStr">
        <is>
          <t>Evidence note</t>
        </is>
      </c>
      <c r="E7" s="19" t="inlineStr">
        <is>
          <t>Input check</t>
        </is>
      </c>
      <c r="F7" s="19" t="str"/>
    </row>
    <row r="8" ht="47" customHeight="1">
      <c r="A8" s="23" t="inlineStr">
        <is>
          <t>DEMO-01</t>
        </is>
      </c>
      <c r="B8" s="23" t="inlineStr">
        <is>
          <t>Confirmed</t>
        </is>
      </c>
      <c r="C8" s="23" t="inlineStr">
        <is>
          <t>Keep result linked to document</t>
        </is>
      </c>
      <c r="D8" s="23" t="inlineStr">
        <is>
          <t>Demo observation recorded</t>
        </is>
      </c>
      <c r="E8" s="26" t="str">
        <f>IFERROR(IF(OR(LEN(TRIM(A8))=0,COUNTIF($A$8:$A$15,A8)&lt;&gt;1,AND(B8&lt;&gt;"Confirmed",B8&lt;&gt;"Rejected",B8&lt;&gt;"Unknown",B8&lt;&gt;"Not sent",B8&lt;&gt;"Cancelled"),AND(OR(B8="Confirmed",B8="Cancelled"),LEN(TRIM(D8))=0)),"CHECK INPUTS","OK"),"CHECK INPUTS")</f>
        <v>OK</v>
      </c>
      <c r="F8" s="4" t="n"/>
    </row>
    <row r="9" ht="47" customHeight="1">
      <c r="A9" s="23" t="inlineStr">
        <is>
          <t>DEMO-02</t>
        </is>
      </c>
      <c r="B9" s="23" t="inlineStr">
        <is>
          <t>Confirmed</t>
        </is>
      </c>
      <c r="C9" s="23" t="inlineStr">
        <is>
          <t>Keep result linked to document</t>
        </is>
      </c>
      <c r="D9" s="23" t="inlineStr">
        <is>
          <t>Demo observation recorded</t>
        </is>
      </c>
      <c r="E9" s="26" t="str">
        <f>IFERROR(IF(OR(LEN(TRIM(A9))=0,COUNTIF($A$8:$A$15,A9)&lt;&gt;1,AND(B9&lt;&gt;"Confirmed",B9&lt;&gt;"Rejected",B9&lt;&gt;"Unknown",B9&lt;&gt;"Not sent",B9&lt;&gt;"Cancelled"),AND(OR(B9="Confirmed",B9="Cancelled"),LEN(TRIM(D9))=0)),"CHECK INPUTS","OK"),"CHECK INPUTS")</f>
        <v>OK</v>
      </c>
      <c r="F9" s="4" t="n"/>
    </row>
    <row r="10" ht="47" customHeight="1">
      <c r="A10" s="23" t="inlineStr">
        <is>
          <t>DEMO-03</t>
        </is>
      </c>
      <c r="B10" s="23" t="inlineStr">
        <is>
          <t>Confirmed</t>
        </is>
      </c>
      <c r="C10" s="23" t="inlineStr">
        <is>
          <t>Keep result linked to document</t>
        </is>
      </c>
      <c r="D10" s="23" t="inlineStr">
        <is>
          <t>Demo observation recorded</t>
        </is>
      </c>
      <c r="E10" s="26" t="str">
        <f>IFERROR(IF(OR(LEN(TRIM(A10))=0,COUNTIF($A$8:$A$15,A10)&lt;&gt;1,AND(B10&lt;&gt;"Confirmed",B10&lt;&gt;"Rejected",B10&lt;&gt;"Unknown",B10&lt;&gt;"Not sent",B10&lt;&gt;"Cancelled"),AND(OR(B10="Confirmed",B10="Cancelled"),LEN(TRIM(D10))=0)),"CHECK INPUTS","OK"),"CHECK INPUTS")</f>
        <v>OK</v>
      </c>
      <c r="F10" s="4" t="n"/>
    </row>
    <row r="11" ht="47" customHeight="1">
      <c r="A11" s="23" t="inlineStr">
        <is>
          <t>DEMO-04</t>
        </is>
      </c>
      <c r="B11" s="23" t="inlineStr">
        <is>
          <t>Confirmed</t>
        </is>
      </c>
      <c r="C11" s="23" t="inlineStr">
        <is>
          <t>Keep result linked to document</t>
        </is>
      </c>
      <c r="D11" s="23" t="inlineStr">
        <is>
          <t>Demo observation recorded</t>
        </is>
      </c>
      <c r="E11" s="26" t="str">
        <f>IFERROR(IF(OR(LEN(TRIM(A11))=0,COUNTIF($A$8:$A$15,A11)&lt;&gt;1,AND(B11&lt;&gt;"Confirmed",B11&lt;&gt;"Rejected",B11&lt;&gt;"Unknown",B11&lt;&gt;"Not sent",B11&lt;&gt;"Cancelled"),AND(OR(B11="Confirmed",B11="Cancelled"),LEN(TRIM(D11))=0)),"CHECK INPUTS","OK"),"CHECK INPUTS")</f>
        <v>OK</v>
      </c>
      <c r="F11" s="4" t="n"/>
    </row>
    <row r="12" ht="47" customHeight="1">
      <c r="A12" s="23" t="inlineStr">
        <is>
          <t>DEMO-05</t>
        </is>
      </c>
      <c r="B12" s="23" t="inlineStr">
        <is>
          <t>Confirmed</t>
        </is>
      </c>
      <c r="C12" s="23" t="inlineStr">
        <is>
          <t>Keep result linked to document</t>
        </is>
      </c>
      <c r="D12" s="23" t="inlineStr">
        <is>
          <t>Demo observation recorded</t>
        </is>
      </c>
      <c r="E12" s="26" t="str">
        <f>IFERROR(IF(OR(LEN(TRIM(A12))=0,COUNTIF($A$8:$A$15,A12)&lt;&gt;1,AND(B12&lt;&gt;"Confirmed",B12&lt;&gt;"Rejected",B12&lt;&gt;"Unknown",B12&lt;&gt;"Not sent",B12&lt;&gt;"Cancelled"),AND(OR(B12="Confirmed",B12="Cancelled"),LEN(TRIM(D12))=0)),"CHECK INPUTS","OK"),"CHECK INPUTS")</f>
        <v>OK</v>
      </c>
      <c r="F12" s="4" t="n"/>
    </row>
    <row r="13" ht="47" customHeight="1">
      <c r="A13" s="23" t="inlineStr">
        <is>
          <t>DEMO-06</t>
        </is>
      </c>
      <c r="B13" s="23" t="inlineStr">
        <is>
          <t>Confirmed</t>
        </is>
      </c>
      <c r="C13" s="23" t="inlineStr">
        <is>
          <t>Keep result linked to document</t>
        </is>
      </c>
      <c r="D13" s="23" t="inlineStr">
        <is>
          <t>Demo observation recorded</t>
        </is>
      </c>
      <c r="E13" s="26" t="str">
        <f>IFERROR(IF(OR(LEN(TRIM(A13))=0,COUNTIF($A$8:$A$15,A13)&lt;&gt;1,AND(B13&lt;&gt;"Confirmed",B13&lt;&gt;"Rejected",B13&lt;&gt;"Unknown",B13&lt;&gt;"Not sent",B13&lt;&gt;"Cancelled"),AND(OR(B13="Confirmed",B13="Cancelled"),LEN(TRIM(D13))=0)),"CHECK INPUTS","OK"),"CHECK INPUTS")</f>
        <v>OK</v>
      </c>
      <c r="F13" s="4" t="n"/>
    </row>
    <row r="14" ht="47" customHeight="1">
      <c r="A14" s="23" t="inlineStr">
        <is>
          <t>DEMO-07</t>
        </is>
      </c>
      <c r="B14" s="23" t="inlineStr">
        <is>
          <t>Rejected</t>
        </is>
      </c>
      <c r="C14" s="23" t="inlineStr">
        <is>
          <t>Read error, correct, resubmit</t>
        </is>
      </c>
      <c r="D14" s="23" t="str"/>
      <c r="E14" s="26" t="str">
        <f>IFERROR(IF(OR(LEN(TRIM(A14))=0,COUNTIF($A$8:$A$15,A14)&lt;&gt;1,AND(B14&lt;&gt;"Confirmed",B14&lt;&gt;"Rejected",B14&lt;&gt;"Unknown",B14&lt;&gt;"Not sent",B14&lt;&gt;"Cancelled"),AND(OR(B14="Confirmed",B14="Cancelled"),LEN(TRIM(D14))=0)),"CHECK INPUTS","OK"),"CHECK INPUTS")</f>
        <v>OK</v>
      </c>
      <c r="F14" s="4" t="n"/>
    </row>
    <row r="15" ht="47" customHeight="1">
      <c r="A15" s="23" t="inlineStr">
        <is>
          <t>DEMO-08</t>
        </is>
      </c>
      <c r="B15" s="23" t="inlineStr">
        <is>
          <t>Unknown</t>
        </is>
      </c>
      <c r="C15" s="23" t="inlineStr">
        <is>
          <t>Check original portal result first</t>
        </is>
      </c>
      <c r="D15" s="23" t="str"/>
      <c r="E15" s="26" t="str">
        <f>IFERROR(IF(OR(LEN(TRIM(A15))=0,COUNTIF($A$8:$A$15,A15)&lt;&gt;1,AND(B15&lt;&gt;"Confirmed",B15&lt;&gt;"Rejected",B15&lt;&gt;"Unknown",B15&lt;&gt;"Not sent",B15&lt;&gt;"Cancelled"),AND(OR(B15="Confirmed",B15="Cancelled"),LEN(TRIM(D15))=0)),"CHECK INPUTS","OK"),"CHECK INPUTS")</f>
        <v>OK</v>
      </c>
      <c r="F15" s="4" t="n"/>
    </row>
    <row r="16" ht="25" customHeight="1">
      <c r="A16" s="4" t="n"/>
      <c r="B16" s="4" t="n"/>
      <c r="C16" s="4" t="n"/>
      <c r="D16" s="4" t="n"/>
      <c r="E16" s="4" t="n"/>
      <c r="F16" s="4" t="n"/>
    </row>
    <row r="17" ht="25" customHeight="1">
      <c r="A17" s="4" t="n"/>
      <c r="B17" s="4" t="n"/>
      <c r="C17" s="4" t="n"/>
      <c r="D17" s="4" t="n"/>
      <c r="E17" s="4" t="n"/>
      <c r="F17" s="4" t="n"/>
    </row>
    <row r="18" ht="25" customHeight="1">
      <c r="A18" s="27" t="inlineStr">
        <is>
          <t>Original records</t>
        </is>
      </c>
      <c r="B18" s="1" t="n"/>
      <c r="C18" s="26" t="n">
        <f>COUNTA(A8:A15)</f>
        <v>8</v>
      </c>
      <c r="D18" s="7" t="inlineStr">
        <is>
          <t>Practice: recover the original response for DEMO-08. Change Unknown to Confirmed and add a demo evidence note. Expected result: 7 confirmed, 1 rejected, still 8 original records. Do not create a ninth record.</t>
        </is>
      </c>
      <c r="E18" s="1" t="n"/>
      <c r="F18" s="1" t="n"/>
    </row>
    <row r="19" ht="25" customHeight="1">
      <c r="A19" s="27" t="inlineStr">
        <is>
          <t>Confirmed</t>
        </is>
      </c>
      <c r="B19" s="1" t="n"/>
      <c r="C19" s="26" t="n">
        <f>IF(COUNTIF(E8:E15,"OK")&lt;&gt;8,"CHECK INPUTS",COUNTIF(B8:B15,"Confirmed"))</f>
        <v>6</v>
      </c>
      <c r="D19" s="1" t="n"/>
      <c r="F19" s="1" t="n"/>
    </row>
    <row r="20" ht="25" customHeight="1">
      <c r="A20" s="27" t="inlineStr">
        <is>
          <t>Rejected</t>
        </is>
      </c>
      <c r="B20" s="1" t="n"/>
      <c r="C20" s="26" t="n">
        <f>IF(COUNTIF(E8:E15,"OK")&lt;&gt;8,"CHECK INPUTS",COUNTIF(B8:B15,"Rejected"))</f>
        <v>1</v>
      </c>
      <c r="D20" s="1" t="n"/>
      <c r="F20" s="1" t="n"/>
    </row>
    <row r="21" ht="25" customHeight="1">
      <c r="A21" s="27" t="inlineStr">
        <is>
          <t>Unknown</t>
        </is>
      </c>
      <c r="B21" s="1" t="n"/>
      <c r="C21" s="26" t="n">
        <f>IF(COUNTIF(E8:E15,"OK")&lt;&gt;8,"CHECK INPUTS",COUNTIF(B8:B15,"Unknown"))</f>
        <v>1</v>
      </c>
      <c r="D21" s="1" t="n"/>
      <c r="F21" s="1" t="n"/>
    </row>
    <row r="22" ht="25" customHeight="1">
      <c r="A22" s="27" t="inlineStr">
        <is>
          <t>Needs attention</t>
        </is>
      </c>
      <c r="B22" s="1" t="n"/>
      <c r="C22" s="26" t="n">
        <f>IF(COUNTIF(E8:E15,"OK")&lt;&gt;8,"CHECK INPUTS",COUNTIF(B8:B15,"Rejected")+COUNTIF(B8:B15,"Unknown")+COUNTIF(B8:B15,"Not sent"))</f>
        <v>2</v>
      </c>
      <c r="D22" s="1" t="n"/>
      <c r="E22" s="1" t="n"/>
      <c r="F22" s="1" t="n"/>
    </row>
    <row r="23" ht="25" customHeight="1">
      <c r="A23" s="4" t="n"/>
      <c r="B23" s="4" t="n"/>
      <c r="C23" s="4" t="n"/>
      <c r="D23" s="4" t="n"/>
      <c r="E23" s="4" t="n"/>
      <c r="F23" s="4" t="n"/>
    </row>
    <row r="24" ht="25" customHeight="1">
      <c r="A24" s="4" t="n"/>
      <c r="B24" s="4" t="n"/>
      <c r="C24" s="4" t="n"/>
      <c r="D24" s="4" t="n"/>
      <c r="E24" s="4" t="n"/>
      <c r="F24" s="4" t="n"/>
    </row>
    <row r="25" ht="25" customHeight="1">
      <c r="A25" s="7" t="inlineStr">
        <is>
          <t>Cancelled is a separately closed status, not a new sale. This fixed eight-row exercise is not a live invoice register, an IRN validator or a deadline calculator.</t>
        </is>
      </c>
      <c r="B25" s="1" t="n"/>
      <c r="C25" s="1" t="n"/>
      <c r="D25" s="1" t="n"/>
      <c r="E25" s="1" t="n"/>
      <c r="F25" s="1" t="n"/>
    </row>
    <row r="26" ht="25" customHeight="1">
      <c r="A26" s="1" t="n"/>
      <c r="F26" s="1" t="n"/>
    </row>
    <row r="27" ht="25" customHeight="1">
      <c r="A27" s="1" t="n"/>
      <c r="B27" s="1" t="n"/>
      <c r="C27" s="1" t="n"/>
      <c r="D27" s="1" t="n"/>
      <c r="E27" s="1" t="n"/>
      <c r="F27" s="1" t="n"/>
    </row>
    <row r="28" ht="25" customHeight="1">
      <c r="A28" s="4" t="n"/>
      <c r="B28" s="4" t="n"/>
      <c r="C28" s="4" t="n"/>
      <c r="D28" s="4" t="n"/>
      <c r="E28" s="4" t="n"/>
      <c r="F28" s="4" t="n"/>
    </row>
    <row r="29" ht="25" customHeight="1">
      <c r="A29" s="4" t="n"/>
      <c r="B29" s="4" t="n"/>
      <c r="C29" s="4" t="n"/>
      <c r="D29" s="4" t="n"/>
      <c r="E29" s="4" t="n"/>
      <c r="F29" s="4" t="n"/>
    </row>
  </sheetData>
  <mergeCells count="9">
    <mergeCell ref="A20:B20"/>
    <mergeCell ref="A21:B21"/>
    <mergeCell ref="A2:F3"/>
    <mergeCell ref="A19:B19"/>
    <mergeCell ref="A1:F1"/>
    <mergeCell ref="D18:F22"/>
    <mergeCell ref="A25:F27"/>
    <mergeCell ref="A18:B18"/>
    <mergeCell ref="A22:B22"/>
  </mergeCells>
  <dataValidations count="1">
    <dataValidation sqref="B8:B15" showDropDown="0" showInputMessage="0" showErrorMessage="0" allowBlank="0" type="list">
      <formula1>"Confirmed,Rejected,Unknown,Not sent,Cancelled"</formula1>
    </dataValidation>
  </dataValidations>
  <pageMargins left="0.7" right="0.7" top="0.75" bottom="0.75" header="0.3" footer="0.3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9" customWidth="1" min="2" max="2"/>
    <col width="70" customWidth="1" min="3" max="3"/>
    <col width="30" customWidth="1" min="4" max="4"/>
  </cols>
  <sheetData>
    <row r="1" ht="38" customHeight="1">
      <c r="A1" s="11" t="inlineStr">
        <is>
          <t>SOURCE REGISTER</t>
        </is>
      </c>
      <c r="B1" s="1" t="n"/>
      <c r="C1" s="1" t="n"/>
      <c r="D1" s="1" t="n"/>
    </row>
    <row r="2" ht="22" customHeight="1">
      <c r="A2" s="13" t="inlineStr">
        <is>
          <t>Primary documents consulted on 28 September 2026. Recheck the current rule or purchased edition before live use. Historic FAQ deadline wording is superseded by the later 30-day notice.</t>
        </is>
      </c>
      <c r="B2" s="1" t="n"/>
      <c r="C2" s="1" t="n"/>
      <c r="D2" s="1" t="n"/>
    </row>
    <row r="3" ht="22" customHeight="1">
      <c r="A3" s="1" t="n"/>
      <c r="B3" s="1" t="n"/>
      <c r="C3" s="1" t="n"/>
      <c r="D3" s="1" t="n"/>
    </row>
    <row r="4" ht="25" customHeight="1">
      <c r="A4" s="4" t="n"/>
      <c r="B4" s="4" t="n"/>
      <c r="C4" s="4" t="n"/>
      <c r="D4" s="4" t="n"/>
    </row>
    <row r="5" ht="25" customHeight="1">
      <c r="A5" s="4" t="n"/>
      <c r="B5" s="4" t="n"/>
      <c r="C5" s="4" t="n"/>
      <c r="D5" s="4" t="n"/>
    </row>
    <row r="6" ht="25" customHeight="1">
      <c r="A6" s="4" t="n"/>
      <c r="B6" s="4" t="n"/>
      <c r="C6" s="4" t="n"/>
      <c r="D6" s="4" t="n"/>
    </row>
    <row r="7" ht="36" customHeight="1">
      <c r="A7" s="19" t="inlineStr">
        <is>
          <t>No.</t>
        </is>
      </c>
      <c r="B7" s="19" t="inlineStr">
        <is>
          <t>Source and scope</t>
        </is>
      </c>
      <c r="C7" s="19" t="inlineStr">
        <is>
          <t>URL</t>
        </is>
      </c>
      <c r="D7" s="19" t="inlineStr">
        <is>
          <t>Use / limitation</t>
        </is>
      </c>
    </row>
    <row r="8" ht="74" customHeight="1">
      <c r="A8" s="4" t="n">
        <v>1</v>
      </c>
      <c r="B8" s="4" t="inlineStr">
        <is>
          <t>GST Council: Notification 10/2023-Central Tax — turnover threshold and effective date</t>
        </is>
      </c>
      <c r="C8" s="72" t="inlineStr">
        <is>
          <t>https://www.gstcouncil.gov.in/node/4365</t>
        </is>
      </c>
      <c r="D8" s="4" t="inlineStr">
        <is>
          <t>Official source; confirm current exact scope.</t>
        </is>
      </c>
    </row>
    <row r="9" ht="74" customHeight="1">
      <c r="A9" s="4" t="n">
        <v>2</v>
      </c>
      <c r="B9" s="4" t="inlineStr">
        <is>
          <t>GSTN: E-Invoicing FAQs — PAN-based turnover, covered documents and portal process; read with later advisories</t>
        </is>
      </c>
      <c r="C9" s="72" t="inlineStr">
        <is>
          <t>https://www.gstn.org.in/faqs-category-details</t>
        </is>
      </c>
      <c r="D9" s="4" t="inlineStr">
        <is>
          <t>Use for general process/PAN. Later advisories override historic no-window wording.</t>
        </is>
      </c>
    </row>
    <row r="10" ht="74" customHeight="1">
      <c r="A10" s="4" t="n">
        <v>3</v>
      </c>
      <c r="B10" s="4" t="inlineStr">
        <is>
          <t>CBIC: CGST Rule 48 — invoice registration requirements</t>
        </is>
      </c>
      <c r="C10" s="72" t="inlineStr">
        <is>
          <t>https://taxinformation.cbic.gov.in/content-page/explore-rules/1000139/1000001</t>
        </is>
      </c>
      <c r="D10" s="4" t="inlineStr">
        <is>
          <t>Official source; confirm current exact scope.</t>
        </is>
      </c>
    </row>
    <row r="11" ht="74" customHeight="1">
      <c r="A11" s="4" t="n">
        <v>4</v>
      </c>
      <c r="B11" s="4" t="inlineStr">
        <is>
          <t>IRIS IRP: 30-day reporting restriction for AATO of ₹10 crore and above</t>
        </is>
      </c>
      <c r="C11" s="72" t="inlineStr">
        <is>
          <t>https://einvoice6.gst.gov.in/content/revised-time-limit-for-e-invoice-reporting-for-businesses-with-aato-of-%E2%82%B910-crores-above/</t>
        </is>
      </c>
      <c r="D11" s="4" t="inlineStr">
        <is>
          <t>30-day rule at ₹10 crore or more; not the general mandate threshold.</t>
        </is>
      </c>
    </row>
    <row r="12" ht="74" customHeight="1">
      <c r="A12" s="4" t="n">
        <v>5</v>
      </c>
      <c r="B12" s="4" t="inlineStr">
        <is>
          <t>IRIS IRP: E-invoice mandate — preceding financial years and registration workflow</t>
        </is>
      </c>
      <c r="C12" s="72" t="inlineStr">
        <is>
          <t>https://einvoice6.gst.gov.in/content/einvoice-mandate/</t>
        </is>
      </c>
      <c r="D12" s="4" t="inlineStr">
        <is>
          <t>Official source; confirm current exact scope.</t>
        </is>
      </c>
    </row>
    <row r="13" ht="74" customHeight="1">
      <c r="A13" s="4" t="n">
        <v>6</v>
      </c>
      <c r="B13" s="4" t="inlineStr">
        <is>
          <t>IRIS IRP: Basic and value-added services — published pricing and storage distinctions</t>
        </is>
      </c>
      <c r="C13" s="72" t="inlineStr">
        <is>
          <t>https://einvoice6.gst.gov.in/content/pricing-plan/</t>
        </is>
      </c>
      <c r="D13" s="4" t="inlineStr">
        <is>
          <t>Basic free service; do not assume all add-ons/storage are free.</t>
        </is>
      </c>
    </row>
    <row r="14" ht="74" customHeight="1">
      <c r="A14" s="4" t="n">
        <v>7</v>
      </c>
      <c r="B14" s="4" t="inlineStr">
        <is>
          <t>TallyHelp: Generate bulk IRNs — prerequisites, results and retrieval</t>
        </is>
      </c>
      <c r="C14" s="72" t="inlineStr">
        <is>
          <t>https://help.tallysolutions.com/generate-bulk-irn-e-invoice/</t>
        </is>
      </c>
      <c r="D14" s="4" t="inlineStr">
        <is>
          <t>Official source; confirm current exact scope.</t>
        </is>
      </c>
    </row>
    <row r="15" ht="74" customHeight="1">
      <c r="A15" s="4" t="n">
        <v>8</v>
      </c>
      <c r="B15" s="4" t="inlineStr">
        <is>
          <t>TallyHelp: E-invoice FAQ — active TSS, permissions and IRN information</t>
        </is>
      </c>
      <c r="C15" s="72" t="inlineStr">
        <is>
          <t>https://help.tallysolutions.com/e-invoice-faq/</t>
        </is>
      </c>
      <c r="D15" s="4" t="inlineStr">
        <is>
          <t>Official source; confirm current exact scope.</t>
        </is>
      </c>
    </row>
    <row r="16" ht="74" customHeight="1">
      <c r="A16" s="4" t="n">
        <v>9</v>
      </c>
      <c r="B16" s="4" t="inlineStr">
        <is>
          <t>TallyHelp: Offline JSON export — subsequent IRP upload is still required</t>
        </is>
      </c>
      <c r="C16" s="72" t="inlineStr">
        <is>
          <t>https://help.tallysolutions.com/generate-e-invoice-offline-tallyhelp/</t>
        </is>
      </c>
      <c r="D16" s="4" t="inlineStr">
        <is>
          <t>Official source; confirm current exact scope.</t>
        </is>
      </c>
    </row>
    <row r="17" ht="74" customHeight="1">
      <c r="A17" s="4" t="n">
        <v>10</v>
      </c>
      <c r="B17" s="4" t="inlineStr">
        <is>
          <t>TallyHelp: Cancel e-invoice — local voucher changes versus portal cancellation</t>
        </is>
      </c>
      <c r="C17" s="72" t="inlineStr">
        <is>
          <t>https://help.tallysolutions.com/cancel-irn-e-invoice/</t>
        </is>
      </c>
      <c r="D17" s="4" t="inlineStr">
        <is>
          <t>Official source; confirm current exact scope.</t>
        </is>
      </c>
    </row>
    <row r="18" ht="74" customHeight="1">
      <c r="A18" s="4" t="n">
        <v>11</v>
      </c>
      <c r="B18" s="4" t="inlineStr">
        <is>
          <t>Zoho Books India: E-invoicing overview and IRP connection</t>
        </is>
      </c>
      <c r="C18" s="72" t="inlineStr">
        <is>
          <t>https://www.zoho.com/in/books/help/e-invoicing/</t>
        </is>
      </c>
      <c r="D18" s="4" t="inlineStr">
        <is>
          <t>Official source; confirm current exact scope.</t>
        </is>
      </c>
    </row>
    <row r="19" ht="74" customHeight="1">
      <c r="A19" s="4" t="n">
        <v>12</v>
      </c>
      <c r="B19" s="4" t="inlineStr">
        <is>
          <t>Zoho Books India: E-invoicing functions — approvals, bulk submissions, error handling and cancellations</t>
        </is>
      </c>
      <c r="C19" s="72" t="inlineStr">
        <is>
          <t>https://www.zoho.com/in/books/help/e-invoicing/functions-einvoice.html</t>
        </is>
      </c>
      <c r="D19" s="4" t="inlineStr">
        <is>
          <t>Official source; confirm current exact scope.</t>
        </is>
      </c>
    </row>
    <row r="20" ht="74" customHeight="1">
      <c r="A20" s="4" t="n">
        <v>13</v>
      </c>
      <c r="B20" s="4" t="inlineStr">
        <is>
          <t>Zoho Books India: Plan inclusions and transaction limits</t>
        </is>
      </c>
      <c r="C20" s="72" t="inlineStr">
        <is>
          <t>https://www.zoho.com/in/books/pricing/</t>
        </is>
      </c>
      <c r="D20" s="4" t="inlineStr">
        <is>
          <t>Official source; confirm current exact scope.</t>
        </is>
      </c>
    </row>
    <row r="21" ht="74" customHeight="1">
      <c r="A21" s="4" t="n">
        <v>14</v>
      </c>
      <c r="B21" s="4" t="inlineStr">
        <is>
          <t>BUSY Smart: Current GST, accounting and e-invoicing scope</t>
        </is>
      </c>
      <c r="C21" s="72" t="inlineStr">
        <is>
          <t>https://busy.in/smart/</t>
        </is>
      </c>
      <c r="D21" s="4" t="inlineStr">
        <is>
          <t>Official source; confirm current exact scope.</t>
        </is>
      </c>
    </row>
    <row r="22" ht="74" customHeight="1">
      <c r="A22" s="4" t="n">
        <v>15</v>
      </c>
      <c r="B22" s="4" t="inlineStr">
        <is>
          <t>BUSY: Legacy edition prerequisites and active BLS for e-invoicing</t>
        </is>
      </c>
      <c r="C22" s="72" t="inlineStr">
        <is>
          <t>https://busy.in/faqs/can-we-generate-einvoice-and-eway-bill-within-busy-answerid-63045/</t>
        </is>
      </c>
      <c r="D22" s="4" t="inlineStr">
        <is>
          <t>Older edition labels; do not apply blindly to BUSY Magic.</t>
        </is>
      </c>
    </row>
    <row r="23" ht="74" customHeight="1">
      <c r="A23" s="4" t="n">
        <v>16</v>
      </c>
      <c r="B23" s="4" t="inlineStr">
        <is>
          <t>Clear: Enterprise products, e-invoicing integration and demonstration requests</t>
        </is>
      </c>
      <c r="C23" s="72" t="inlineStr">
        <is>
          <t>https://cleartax.in/enterprise</t>
        </is>
      </c>
      <c r="D23" s="4" t="inlineStr">
        <is>
          <t>Official source; confirm current exact scope.</t>
        </is>
      </c>
    </row>
    <row r="24" ht="74" customHeight="1">
      <c r="A24" s="4" t="n">
        <v>17</v>
      </c>
      <c r="B24" s="4" t="inlineStr">
        <is>
          <t>GST Portal: GSTR-1 guidance — e-invoice auto-population, review and filing</t>
        </is>
      </c>
      <c r="C24" s="72" t="inlineStr">
        <is>
          <t>https://tutorial.gst.gov.in/userguide/returns/GSTR_1.htm</t>
        </is>
      </c>
      <c r="D24" s="4" t="inlineStr">
        <is>
          <t>Official source; confirm current exact scope.</t>
        </is>
      </c>
    </row>
    <row r="25" ht="74" customHeight="1">
      <c r="A25" s="4" t="n">
        <v>18</v>
      </c>
      <c r="B25" s="4" t="inlineStr">
        <is>
          <t>IRIS IRP: FAQ — corrections, cancellation window and active e-way bill restrictions; threshold history is outdated</t>
        </is>
      </c>
      <c r="C25" s="72" t="inlineStr">
        <is>
          <t>https://einvoice6.gst.gov.in/content/faq-powered-by-irisirp/</t>
        </is>
      </c>
      <c r="D25" s="4" t="inlineStr">
        <is>
          <t>Use cancellation mechanics; threshold table is outdated.</t>
        </is>
      </c>
    </row>
    <row r="26" ht="74" customHeight="1">
      <c r="A26" s="4" t="n">
        <v>19</v>
      </c>
      <c r="B26" s="4" t="inlineStr">
        <is>
          <t>IRIS IRP: Release notes — validation and account-security changes</t>
        </is>
      </c>
      <c r="C26" s="72" t="inlineStr">
        <is>
          <t>https://einvoice6.gst.gov.in/content/release-notes/</t>
        </is>
      </c>
      <c r="D26" s="4" t="inlineStr">
        <is>
          <t>Official source; confirm current exact scope.</t>
        </is>
      </c>
    </row>
    <row r="27" ht="25" customHeight="1">
      <c r="A27" s="4" t="n"/>
      <c r="B27" s="4" t="n"/>
      <c r="C27" s="4" t="n"/>
      <c r="D27" s="4" t="n"/>
    </row>
    <row r="28" ht="25" customHeight="1">
      <c r="A28" s="4" t="n"/>
      <c r="B28" s="4" t="n"/>
      <c r="C28" s="4" t="n"/>
      <c r="D28" s="4" t="n"/>
    </row>
    <row r="29" ht="25" customHeight="1">
      <c r="A29" s="4" t="n"/>
      <c r="B29" s="4" t="n"/>
      <c r="C29" s="4" t="n"/>
      <c r="D29" s="4" t="n"/>
    </row>
    <row r="30" ht="25" customHeight="1">
      <c r="A30" s="4" t="n"/>
      <c r="B30" s="4" t="n"/>
      <c r="C30" s="4" t="n"/>
      <c r="D30" s="4" t="n"/>
    </row>
  </sheetData>
  <mergeCells count="2">
    <mergeCell ref="A1:D1"/>
    <mergeCell ref="A2:D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  <hyperlink xmlns:r="http://schemas.openxmlformats.org/officeDocument/2006/relationships" ref="C11" r:id="rId4"/>
    <hyperlink xmlns:r="http://schemas.openxmlformats.org/officeDocument/2006/relationships" ref="C12" r:id="rId5"/>
    <hyperlink xmlns:r="http://schemas.openxmlformats.org/officeDocument/2006/relationships" ref="C13" r:id="rId6"/>
    <hyperlink xmlns:r="http://schemas.openxmlformats.org/officeDocument/2006/relationships" ref="C14" r:id="rId7"/>
    <hyperlink xmlns:r="http://schemas.openxmlformats.org/officeDocument/2006/relationships" ref="C15" r:id="rId8"/>
    <hyperlink xmlns:r="http://schemas.openxmlformats.org/officeDocument/2006/relationships" ref="C16" r:id="rId9"/>
    <hyperlink xmlns:r="http://schemas.openxmlformats.org/officeDocument/2006/relationships" ref="C17" r:id="rId10"/>
    <hyperlink xmlns:r="http://schemas.openxmlformats.org/officeDocument/2006/relationships" ref="C18" r:id="rId11"/>
    <hyperlink xmlns:r="http://schemas.openxmlformats.org/officeDocument/2006/relationships" ref="C19" r:id="rId12"/>
    <hyperlink xmlns:r="http://schemas.openxmlformats.org/officeDocument/2006/relationships" ref="C20" r:id="rId13"/>
    <hyperlink xmlns:r="http://schemas.openxmlformats.org/officeDocument/2006/relationships" ref="C21" r:id="rId14"/>
    <hyperlink xmlns:r="http://schemas.openxmlformats.org/officeDocument/2006/relationships" ref="C22" r:id="rId15"/>
    <hyperlink xmlns:r="http://schemas.openxmlformats.org/officeDocument/2006/relationships" ref="C23" r:id="rId16"/>
    <hyperlink xmlns:r="http://schemas.openxmlformats.org/officeDocument/2006/relationships" ref="C24" r:id="rId17"/>
    <hyperlink xmlns:r="http://schemas.openxmlformats.org/officeDocument/2006/relationships" ref="C25" r:id="rId18"/>
    <hyperlink xmlns:r="http://schemas.openxmlformats.org/officeDocument/2006/relationships" ref="C26" r:id="rId19"/>
  </hyperlinks>
  <pageMargins left="0.7" right="0.7" top="0.75" bottom="0.75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2026-09-28T11:36:37Z</dcterms:created>
  <dcterms:modified xmlns:dcterms="http://purl.org/dc/terms/" xmlns:xsi="http://www.w3.org/2001/XMLSchema-instance" xsi:type="dcterms:W3CDTF">2026-09-28T11:36:37Z</dcterms:modified>
</cp:coreProperties>
</file>