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1.xml" ContentType="application/vnd.openxmlformats-officedocument.spreadsheetml.comments+xml"/>
  <Override PartName="/xl/threadedcomments/threadedcomment.xml" ContentType="application/vnd.ms-excel.threadedcomments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omments3.xml" ContentType="application/vnd.openxmlformats-officedocument.spreadsheetml.comments+xml"/>
  <Override PartName="/xl/threadedcomments/threadedcomment3.xml" ContentType="application/vnd.ms-excel.threadedcomments+xml"/>
  <Override PartName="/xl/worksheets/sheet6.xml" ContentType="application/vnd.openxmlformats-officedocument.spreadsheetml.worksheet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9d2b3d569c4d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8ffc18b2ccb245c4"/>
    <x:sheet xmlns:r="http://schemas.openxmlformats.org/officeDocument/2006/relationships" name="Plan Evidence" sheetId="2" r:id="Reaa9eb007f1b4a67"/>
    <x:sheet xmlns:r="http://schemas.openxmlformats.org/officeDocument/2006/relationships" name="My Quotes" sheetId="3" r:id="R14b694428e5f4b6f"/>
    <x:sheet xmlns:r="http://schemas.openxmlformats.org/officeDocument/2006/relationships" name="Trial Checklist" sheetId="4" r:id="R340c50603dbc47b5"/>
    <x:sheet xmlns:r="http://schemas.openxmlformats.org/officeDocument/2006/relationships" name="Worked Example" sheetId="5" r:id="Raa5a6972dce94a88"/>
    <x:sheet xmlns:r="http://schemas.openxmlformats.org/officeDocument/2006/relationships" name="Sources" sheetId="6" r:id="R0e55dafa96ba4675"/>
  </x:sheets>
</x:workbook>
</file>

<file path=xl/comments1.xml><?xml version="1.0" encoding="utf-8"?>
<x:comments xmlns:x="http://schemas.openxmlformats.org/spreadsheetml/2006/main">
  <x:authors>
    <x:author>tc={5039EDB3-858C-0E26-CD4C-96266A3D5967}</x:author>
    <x:author>tc={848C0475-5AD3-A8A7-4232-87079827228C}</x:author>
    <x:author>tc={267CD18A-3146-69AE-1169-7A269084366D}</x:author>
    <x:author>tc={05BED4DC-D859-917A-7E5A-F2FCB5AC2008}</x:author>
    <x:author>tc={BB20938F-182A-D3C2-72CC-2E238E7325F8}</x:author>
  </x:authors>
  <x:commentList>
    <x:comment ref="C7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Public Vyapar Gold reference on POS landing page. Not a checkout total. Source: https://vyaparapp.in/free/pos-billing-software</x:t>
        </x:r>
      </x:text>
    </x:comment>
    <x:comment ref="C8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Public reference, not a quote. Selector / price mapping unclear. Diamond card ₹291/month and FAQ starts ₹349/month. Do not treat either as a confirmed annual total. Source: https://mybillbook.in/pricing-plans</x:t>
        </x:r>
      </x:text>
    </x:comment>
    <x:comment ref="C9" authorId="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Public reference, not a quote. Per organisation/month; annual billing. ₹8,988 for 12 months before local taxes; 3 users and 5,000 invoices/year. Monthly billing ₹899. Source: https://www.zoho.com/in/books/pricing/</x:t>
        </x:r>
      </x:text>
    </x:comment>
    <x:comment ref="C10" authorId="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Public reference, not a quote. Licence purchase; not annual subscription. Official India price data; +18% GST. First-year TSS included per licensing guidance. Renewals/hosting separately. Source: https://tallysolutions.com/wp-content/themes/tally/api/getPriceData_api.php?strForCountry=1&amp;strItemType=1</x:t>
        </x:r>
      </x:text>
    </x:comment>
    <x:comment ref="C11" authorId="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Public reference, not a quote. 360 days; plus GST. Do not assume 365 days or confuse with older BUSY 21 editions. Exclude features labelled upcoming. Source: https://busy.in/pricing/</x:t>
        </x:r>
      </x:text>
    </x:comment>
  </x:commentList>
</x:comments>
</file>

<file path=xl/comments2.xml><?xml version="1.0" encoding="utf-8"?>
<x:comments xmlns:x="http://schemas.openxmlformats.org/spreadsheetml/2006/main">
  <x:authors>
    <x:author>tc={46CEAAE2-986C-9E37-07EC-BD68E0D23402}</x:author>
    <x:author>tc={8A6C6A08-0470-09E6-4269-021F777FE676}</x:author>
    <x:author>tc={1A9E6433-A0A7-8545-0081-B5FEDF2354D6}</x:author>
    <x:author>tc={8AA7359D-469B-E4EC-1077-B2138C27FB94}</x:author>
    <x:author>tc={A0953F47-1B29-5728-1E74-7BF76262BBF3}</x:author>
    <x:author>tc={38D673D7-FBA8-110B-F4C8-A55813D948BC}</x:author>
    <x:author>tc={C1070D17-5AC6-FD5A-FC1F-70A7A96BC563}</x:author>
    <x:author>tc={C56671FA-C9BD-632A-7C66-B2E08568B572}</x:author>
    <x:author>tc={BC00D8C8-D638-27D3-0907-2C784F2B8260}</x:author>
    <x:author>tc={FEE26FA1-C5ED-2AE1-047E-3B3A0EE2C741}</x:author>
    <x:author>tc={FAA84674-C186-32E1-D8FA-F6CAA705D849}</x:author>
    <x:author>tc={1F54920D-26C1-395A-18FB-EE84C668DB44}</x:author>
    <x:author>tc={4B409AE0-0FC7-F0BD-DD1A-3F48B83E5E34}</x:author>
    <x:author>tc={EABCA25B-CFBF-D87D-AC3D-28AA410359AB}</x:author>
    <x:author>tc={7DDE86A3-90B2-69A5-FFE8-420789BDE3C3}</x:author>
    <x:author>tc={9E91A879-92A7-F8D8-CED6-12E26A7C798E}</x:author>
    <x:author>tc={848137FD-86FF-14BA-8657-9CBE55D9D0DA}</x:author>
    <x:author>tc={254AA285-1C9A-0B56-B977-B6ECB8178C72}</x:author>
    <x:author>tc={A4B3A75D-095E-5DAC-8436-6E11E1EAAB80}</x:author>
    <x:author>tc={E3773DC0-87C4-B5EE-8802-0EE7EA2585C7}</x:author>
    <x:author>tc={ABCED05C-911A-E6C0-13CE-58568B856AE5}</x:author>
    <x:author>tc={99743E29-E3DE-26D4-FC87-109B93C40629}</x:author>
    <x:author>tc={C75CEBA5-44A9-C8D0-6D44-8D99DFCE09CE}</x:author>
    <x:author>tc={7CD64148-CB3B-CFA7-E332-ADC1C2BE9F7D}</x:author>
    <x:author>tc={DF720923-9491-2A7C-3BFD-AA9B0CA668CA}</x:author>
    <x:author>tc={0795B39F-0AC5-55C1-C9DF-0ABB145FC021}</x:author>
    <x:author>tc={EFD101F5-050F-29DC-9E19-56070508D728}</x:author>
  </x:authors>
  <x:commentList>
    <x:comment ref="B9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User-supplied written quotation. Include all licence cash payments due within the first 365 days. Public rates on Plan Evidence do not populate this cell.</x:t>
        </x:r>
      </x:text>
    </x:comment>
    <x:comment ref="B11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User-selected tax assumption from the seller quotation. Not a legal rate recommendation or input-tax-credit calculation.</x:t>
        </x:r>
      </x:text>
    </x:comment>
    <x:comment ref="B14" authorId="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User-selected tax assumption from the seller quotation. Not a legal rate recommendation or input-tax-credit calculation.</x:t>
        </x:r>
      </x:text>
    </x:comment>
    <x:comment ref="B17" authorId="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User-selected tax assumption from the seller quotation. Not a legal rate recommendation or input-tax-credit calculation.</x:t>
        </x:r>
      </x:text>
    </x:comment>
    <x:comment ref="B21" authorId="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User-selected tax assumption from the seller quotation. Not a legal rate recommendation or input-tax-credit calculation.</x:t>
        </x:r>
      </x:text>
    </x:comment>
    <x:comment ref="B12" authorId="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User-supplied cost assumption. Enter zero only after confirming no cost applies; blank is unknown.</x:t>
        </x:r>
      </x:text>
    </x:comment>
    <x:comment ref="B15" authorId="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User-supplied cost assumption. Enter zero only after confirming no cost applies; blank is unknown.</x:t>
        </x:r>
      </x:text>
    </x:comment>
    <x:comment ref="B18" authorId="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User-supplied cost assumption. Enter zero only after confirming no cost applies; blank is unknown.</x:t>
        </x:r>
      </x:text>
    </x:comment>
    <x:comment ref="B19" authorId="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User-supplied cost assumption. Enter zero only after confirming no cost applies; blank is unknown.</x:t>
        </x:r>
      </x:text>
    </x:comment>
    <x:comment ref="C9" authorId="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User-supplied written quotation. Include all licence cash payments due within the first 365 days. Public rates on Plan Evidence do not populate this cell.</x:t>
        </x:r>
      </x:text>
    </x:comment>
    <x:comment ref="C11" authorId="1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User-selected tax assumption from the seller quotation. Not a legal rate recommendation or input-tax-credit calculation.</x:t>
        </x:r>
      </x:text>
    </x:comment>
    <x:comment ref="C14" authorId="1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User-selected tax assumption from the seller quotation. Not a legal rate recommendation or input-tax-credit calculation.</x:t>
        </x:r>
      </x:text>
    </x:comment>
    <x:comment ref="C17" authorId="1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User-selected tax assumption from the seller quotation. Not a legal rate recommendation or input-tax-credit calculation.</x:t>
        </x:r>
      </x:text>
    </x:comment>
    <x:comment ref="C21" authorId="1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User-selected tax assumption from the seller quotation. Not a legal rate recommendation or input-tax-credit calculation.</x:t>
        </x:r>
      </x:text>
    </x:comment>
    <x:comment ref="C12" authorId="1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User-supplied cost assumption. Enter zero only after confirming no cost applies; blank is unknown.</x:t>
        </x:r>
      </x:text>
    </x:comment>
    <x:comment ref="C15" authorId="1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User-supplied cost assumption. Enter zero only after confirming no cost applies; blank is unknown.</x:t>
        </x:r>
      </x:text>
    </x:comment>
    <x:comment ref="C18" authorId="1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User-supplied cost assumption. Enter zero only after confirming no cost applies; blank is unknown.</x:t>
        </x:r>
      </x:text>
    </x:comment>
    <x:comment ref="C19" authorId="1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User-supplied cost assumption. Enter zero only after confirming no cost applies; blank is unknown.</x:t>
        </x:r>
      </x:text>
    </x:comment>
    <x:comment ref="D9" authorId="1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User-supplied written quotation. Include all licence cash payments due within the first 365 days. Public rates on Plan Evidence do not populate this cell.</x:t>
        </x:r>
      </x:text>
    </x:comment>
    <x:comment ref="D11" authorId="1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User-selected tax assumption from the seller quotation. Not a legal rate recommendation or input-tax-credit calculation.</x:t>
        </x:r>
      </x:text>
    </x:comment>
    <x:comment ref="D14" authorId="2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User-selected tax assumption from the seller quotation. Not a legal rate recommendation or input-tax-credit calculation.</x:t>
        </x:r>
      </x:text>
    </x:comment>
    <x:comment ref="D17" authorId="2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User-selected tax assumption from the seller quotation. Not a legal rate recommendation or input-tax-credit calculation.</x:t>
        </x:r>
      </x:text>
    </x:comment>
    <x:comment ref="D21" authorId="2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User-selected tax assumption from the seller quotation. Not a legal rate recommendation or input-tax-credit calculation.</x:t>
        </x:r>
      </x:text>
    </x:comment>
    <x:comment ref="D12" authorId="2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User-supplied cost assumption. Enter zero only after confirming no cost applies; blank is unknown.</x:t>
        </x:r>
      </x:text>
    </x:comment>
    <x:comment ref="D15" authorId="2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User-supplied cost assumption. Enter zero only after confirming no cost applies; blank is unknown.</x:t>
        </x:r>
      </x:text>
    </x:comment>
    <x:comment ref="D18" authorId="2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User-supplied cost assumption. Enter zero only after confirming no cost applies; blank is unknown.</x:t>
        </x:r>
      </x:text>
    </x:comment>
    <x:comment ref="D19" authorId="2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User-supplied cost assumption. Enter zero only after confirming no cost applies; blank is unknown.</x:t>
        </x:r>
      </x:text>
    </x:comment>
  </x:commentList>
</x:comments>
</file>

<file path=xl/comments3.xml><?xml version="1.0" encoding="utf-8"?>
<x:comments xmlns:x="http://schemas.openxmlformats.org/spreadsheetml/2006/main">
  <x:authors>
    <x:author>tc={075B0B17-9CA2-83ED-7F25-70426570A765}</x:author>
    <x:author>tc={90B1C38C-C16E-AE6D-7EA9-C7FFBA21FB47}</x:author>
    <x:author>tc={05EFD172-8164-845F-7A90-5B5C1B9E1030}</x:author>
    <x:author>tc={3BB03DA7-1EA7-B29B-7A99-D1F03ED8BEF7}</x:author>
    <x:author>tc={0D10B66B-40F6-67D9-84A3-CFA5BB3B1E87}</x:author>
    <x:author>tc={929B19D6-3DB3-6C49-ABE1-BC40861F5A00}</x:author>
    <x:author>tc={9EC3F396-672F-5404-8A9E-271531D95FDA}</x:author>
    <x:author>tc={4C6DD28F-D881-8D24-B4FE-341D28845C4F}</x:author>
    <x:author>tc={9517F6D8-4A0B-427F-CF56-0483118CFF19}</x:author>
    <x:author>tc={D1E25FBA-4C78-9B36-30B0-8D4C9CE206EA}</x:author>
  </x:authors>
  <x:commentList>
    <x:comment ref="B6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Fictional ScaleSaathi teaching assumption. Not a seller rate, actual transaction or statutory tax recommendation. Cross-check against the article’s labelled example.</x:t>
        </x:r>
      </x:text>
    </x:comment>
    <x:comment ref="B7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Fictional ScaleSaathi teaching assumption. Not a seller rate, actual transaction or statutory tax recommendation. Cross-check against the article’s labelled example.</x:t>
        </x:r>
      </x:text>
    </x:comment>
    <x:comment ref="B8" authorId="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Fictional ScaleSaathi teaching assumption. Not a seller rate, actual transaction or statutory tax recommendation. Cross-check against the article’s labelled example.</x:t>
        </x:r>
      </x:text>
    </x:comment>
    <x:comment ref="B9" authorId="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Fictional ScaleSaathi teaching assumption. Not a seller rate, actual transaction or statutory tax recommendation. Cross-check against the article’s labelled example.</x:t>
        </x:r>
      </x:text>
    </x:comment>
    <x:comment ref="B10" authorId="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Fictional ScaleSaathi teaching assumption. Not a seller rate, actual transaction or statutory tax recommendation. Cross-check against the article’s labelled example.</x:t>
        </x:r>
      </x:text>
    </x:comment>
    <x:comment ref="B32" authorId="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Fictional ScaleSaathi teaching assumption. Not a seller rate, actual transaction or statutory tax recommendation. Cross-check against the article’s labelled example.</x:t>
        </x:r>
      </x:text>
    </x:comment>
    <x:comment ref="B33" authorId="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Fictional ScaleSaathi teaching assumption. Not a seller rate, actual transaction or statutory tax recommendation. Cross-check against the article’s labelled example.</x:t>
        </x:r>
      </x:text>
    </x:comment>
    <x:comment ref="B34" authorId="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Fictional ScaleSaathi teaching assumption. Not a seller rate, actual transaction or statutory tax recommendation. Cross-check against the article’s labelled example.</x:t>
        </x:r>
      </x:text>
    </x:comment>
    <x:comment ref="B35" authorId="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Fictional ScaleSaathi teaching assumption. Not a seller rate, actual transaction or statutory tax recommendation. Cross-check against the article’s labelled example.</x:t>
        </x:r>
      </x:text>
    </x:comment>
    <x:comment ref="B36" authorId="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Fictional ScaleSaathi teaching assumption. Not a seller rate, actual transaction or statutory tax recommendation. Cross-check against the article’s labelled example.</x:t>
        </x:r>
      </x:text>
    </x:comment>
  </x:commentList>
</x:comments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&quot;₹&quot;#,##0.00;[Red](&quot;₹&quot;#,##0.00);&quot;–&quot;"/>
    <x:numFmt numFmtId="201" formatCode="0.0%"/>
    <x:numFmt numFmtId="202" formatCode="0%"/>
    <x:numFmt numFmtId="203" formatCode="#,##0.00;[Red](#,##0.00);&quot;–&quot;"/>
  </x:numFmts>
  <x:fonts count="10">
    <x:font>
      <x:sz val="11"/>
      <x:name val="Carlito"/>
    </x:font>
    <x:font>
      <x:sz val="11"/>
      <x:color rgb="FF000000"/>
      <x:name val="Aptos"/>
    </x:font>
    <x:font>
      <x:b/>
      <x:sz val="19"/>
      <x:color rgb="FFFFFFFF"/>
      <x:name val="Aptos"/>
    </x:font>
    <x:font>
      <x:sz val="11"/>
      <x:color rgb="FF08785B"/>
      <x:name val="Aptos"/>
    </x:font>
    <x:font>
      <x:b/>
      <x:sz val="12"/>
      <x:color rgb="FF08785B"/>
      <x:name val="Aptos"/>
    </x:font>
    <x:font>
      <x:sz val="10"/>
      <x:color rgb="FF566772"/>
      <x:name val="Aptos"/>
    </x:font>
    <x:font>
      <x:sz val="11"/>
      <x:color rgb="FF566772"/>
      <x:name val="Aptos"/>
    </x:font>
    <x:font>
      <x:b/>
      <x:sz val="11"/>
      <x:color rgb="FFFFFFFF"/>
      <x:name val="Aptos"/>
    </x:font>
    <x:font>
      <x:sz val="11"/>
      <x:color rgb="FF0000FF"/>
      <x:name val="Aptos"/>
    </x:font>
    <x:font>
      <x:b/>
      <x:sz val="11"/>
      <x:color rgb="FF000000"/>
      <x:name val="Aptos"/>
    </x:font>
  </x:fonts>
  <x:fills count="7">
    <x:fill>
      <x:patternFill patternType="none"/>
    </x:fill>
    <x:fill>
      <x:patternFill patternType="gray125"/>
    </x:fill>
    <x:fill>
      <x:patternFill patternType="solid">
        <x:fgColor rgb="FF09263F"/>
      </x:patternFill>
    </x:fill>
    <x:fill>
      <x:patternFill patternType="solid">
        <x:fgColor rgb="FFE8F5EF"/>
      </x:patternFill>
    </x:fill>
    <x:fill>
      <x:patternFill patternType="solid">
        <x:fgColor rgb="FFFFF8D9"/>
      </x:patternFill>
    </x:fill>
    <x:fill>
      <x:patternFill patternType="solid">
        <x:fgColor rgb="FFFFF2BF"/>
      </x:patternFill>
    </x:fill>
    <x:fill>
      <x:patternFill patternType="solid">
        <x:fgColor rgb="FFF3F6F5"/>
      </x:patternFill>
    </x:fill>
  </x:fills>
  <x:borders count="2">
    <x:border/>
    <x:border/>
  </x:borders>
  <x:cellStyleXfs count="1">
    <x:xf numFmtId="0" fontId="0" fillId="0" borderId="0"/>
  </x:cellStyleXfs>
  <x:cellXfs count="58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3" fillId="3" borderId="1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0" fontId="5" fillId="4" borderId="1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6" fillId="0" borderId="1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 applyAlignment="1">
      <x:alignment vertical="center" wrapText="1"/>
    </x:xf>
    <x:xf numFmtId="0" fontId="7" fillId="2" borderId="1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1" fillId="0" borderId="1" xfId="0" applyNumberFormat="1" applyFont="1" applyFill="1" applyBorder="1" applyAlignment="1">
      <x:alignment vertical="center" wrapText="1"/>
    </x:xf>
    <x:xf numFmtId="200" fontId="8" fillId="0" borderId="0" xfId="0" applyNumberFormat="1" applyFont="1" applyFill="1" applyBorder="1" applyAlignment="1">
      <x:alignment vertical="center" wrapText="1"/>
    </x:xf>
    <x:xf numFmtId="200" fontId="8" fillId="0" borderId="1" xfId="0" applyNumberFormat="1" applyFont="1" applyFill="1" applyBorder="1" applyAlignment="1">
      <x:alignment vertical="center" wrapText="1"/>
    </x:xf>
    <x:xf numFmtId="0" fontId="6" fillId="4" borderId="0" xfId="0" applyNumberFormat="1" applyFont="1" applyFill="1" applyBorder="1" applyAlignment="1">
      <x:alignment vertical="center" wrapText="1"/>
    </x:xf>
    <x:xf numFmtId="0" fontId="6" fillId="4" borderId="1" xfId="0" applyNumberFormat="1" applyFont="1" applyFill="1" applyBorder="1" applyAlignment="1">
      <x:alignment vertical="center" wrapText="1"/>
    </x:xf>
    <x:xf numFmtId="0" fontId="8" fillId="4" borderId="0" xfId="0" applyNumberFormat="1" applyFont="1" applyFill="1" applyBorder="1" applyAlignment="1">
      <x:alignment vertical="center" wrapText="1"/>
    </x:xf>
    <x:xf numFmtId="0" fontId="8" fillId="4" borderId="1" xfId="0" applyNumberFormat="1" applyFont="1" applyFill="1" applyBorder="1" applyAlignment="1">
      <x:alignment vertical="center" wrapText="1"/>
    </x:xf>
    <x:xf numFmtId="201" fontId="8" fillId="4" borderId="0" xfId="0" applyNumberFormat="1" applyFont="1" applyFill="1" applyBorder="1" applyAlignment="1">
      <x:alignment vertical="center" wrapText="1"/>
    </x:xf>
    <x:xf numFmtId="201" fontId="8" fillId="4" borderId="1" xfId="0" applyNumberFormat="1" applyFont="1" applyFill="1" applyBorder="1" applyAlignment="1">
      <x:alignment vertical="center" wrapText="1"/>
    </x:xf>
    <x:xf numFmtId="200" fontId="8" fillId="4" borderId="0" xfId="0" applyNumberFormat="1" applyFont="1" applyFill="1" applyBorder="1" applyAlignment="1">
      <x:alignment vertical="center" wrapText="1"/>
    </x:xf>
    <x:xf numFmtId="200" fontId="8" fillId="4" borderId="1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9" fillId="5" borderId="0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0" fontId="9" fillId="5" borderId="1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0" fontId="9" fillId="3" borderId="0" xfId="0" applyNumberFormat="1" applyFont="1" applyFill="1" applyBorder="1" applyAlignment="1">
      <x:alignment vertical="center" wrapText="1"/>
    </x:xf>
    <x:xf numFmtId="200" fontId="9" fillId="3" borderId="0" xfId="0" applyNumberFormat="1" applyFont="1" applyFill="1" applyBorder="1" applyAlignment="1">
      <x:alignment vertical="center" wrapText="1"/>
    </x:xf>
    <x:xf numFmtId="200" fontId="1" fillId="3" borderId="1" xfId="0" applyNumberFormat="1" applyFont="1" applyFill="1" applyBorder="1" applyAlignment="1">
      <x:alignment vertical="center" wrapText="1"/>
    </x:xf>
    <x:xf numFmtId="0" fontId="9" fillId="3" borderId="1" xfId="0" applyNumberFormat="1" applyFont="1" applyFill="1" applyBorder="1" applyAlignment="1">
      <x:alignment vertical="center" wrapText="1"/>
    </x:xf>
    <x:xf numFmtId="200" fontId="9" fillId="3" borderId="1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 wrapText="1"/>
    </x:xf>
    <x:xf numFmtId="0" fontId="5" fillId="6" borderId="0" xfId="0" applyNumberFormat="1" applyFont="1" applyFill="1" applyBorder="1" applyAlignment="1">
      <x:alignment vertical="center" wrapText="1"/>
    </x:xf>
    <x:xf numFmtId="0" fontId="1" fillId="6" borderId="1" xfId="0" applyNumberFormat="1" applyFont="1" applyFill="1" applyBorder="1" applyAlignment="1">
      <x:alignment vertical="center" wrapText="1"/>
    </x:xf>
    <x:xf numFmtId="0" fontId="5" fillId="6" borderId="1" xfId="0" applyNumberFormat="1" applyFont="1" applyFill="1" applyBorder="1" applyAlignment="1">
      <x:alignment vertical="center" wrapText="1"/>
    </x:xf>
    <x:xf numFmtId="202" fontId="8" fillId="4" borderId="0" xfId="0" applyNumberFormat="1" applyFont="1" applyFill="1" applyBorder="1" applyAlignment="1">
      <x:alignment vertical="center" wrapText="1"/>
    </x:xf>
    <x:xf numFmtId="202" fontId="8" fillId="4" borderId="1" xfId="0" applyNumberFormat="1" applyFont="1" applyFill="1" applyBorder="1" applyAlignment="1">
      <x:alignment vertical="center" wrapText="1"/>
    </x:xf>
    <x:xf numFmtId="0" fontId="9" fillId="0" borderId="0" xfId="0" applyNumberFormat="1" applyFont="1" applyFill="1" applyBorder="1" applyAlignment="1">
      <x:alignment vertical="center" wrapText="1"/>
    </x:xf>
    <x:xf numFmtId="0" fontId="9" fillId="0" borderId="1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  <x:xf numFmtId="203" fontId="1" fillId="0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f4679a012f4b73" /><Relationship Type="http://schemas.openxmlformats.org/officeDocument/2006/relationships/theme" Target="/xl/theme/theme1.xml" Id="R66505970156846a9" /><Relationship Type="http://schemas.openxmlformats.org/officeDocument/2006/relationships/sharedStrings" Target="/xl/sharedStrings.xml" Id="R5abbe77cfd004b7b" /><Relationship Type="http://schemas.openxmlformats.org/officeDocument/2006/relationships/worksheet" Target="/xl/worksheets/sheet1.xml" Id="R8ffc18b2ccb245c4" /><Relationship Type="http://schemas.openxmlformats.org/officeDocument/2006/relationships/worksheet" Target="/xl/worksheets/sheet2.xml" Id="Reaa9eb007f1b4a67" /><Relationship Type="http://schemas.openxmlformats.org/officeDocument/2006/relationships/worksheet" Target="/xl/worksheets/sheet3.xml" Id="R14b694428e5f4b6f" /><Relationship Type="http://schemas.openxmlformats.org/officeDocument/2006/relationships/worksheet" Target="/xl/worksheets/sheet4.xml" Id="R340c50603dbc47b5" /><Relationship Type="http://schemas.openxmlformats.org/officeDocument/2006/relationships/worksheet" Target="/xl/worksheets/sheet5.xml" Id="Raa5a6972dce94a88" /><Relationship Type="http://schemas.openxmlformats.org/officeDocument/2006/relationships/worksheet" Target="/xl/worksheets/sheet6.xml" Id="R0e55dafa96ba4675" /><Relationship Type="http://schemas.microsoft.com/office/2017/10/relationships/person" Target="/xl/persons/person.xml" Id="R66556e9a8abc4d87" /></Relationships>
</file>

<file path=xl/persons/person.xml><?xml version="1.0" encoding="utf-8"?>
<xltc:personList xmlns:xltc="http://schemas.microsoft.com/office/spreadsheetml/2018/threadedcomments">
  <xltc:person displayName="ScaleSaathi Editorial" id="{BE5F0EB8-210E-496C-9573-21DEA4185DFF}"/>
</xltc:personList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.xml><?xml version="1.0" encoding="utf-8"?>
<xltc:ThreadedComments xmlns:xltc="http://schemas.microsoft.com/office/spreadsheetml/2018/threadedcomments">
  <xltc:threadedComment ref="C7" dT="2026-09-26T18:38:12.071" personId="{BE5F0EB8-210E-496C-9573-21DEA4185DFF}" id="{5039EDB3-858C-0E26-CD4C-96266A3D5967}">
    <xltc:text>Public Vyapar Gold reference on POS landing page. Not a checkout total. Source: https://vyaparapp.in/free/pos-billing-software</xltc:text>
  </xltc:threadedComment>
  <xltc:threadedComment ref="C7" dT="2026-09-26T18:38:34.298" personId="{BE5F0EB8-210E-496C-9573-21DEA4185DFF}" id="{9B914168-E5BD-3FD8-ECF1-F90CC71FFF5B}">
    <xltc:text>Public reference, not a quote. Per month; billed annually. Page states +18% GST. Monthly figure × 12 = ₹3,696 before GST; exact checkout/device bundle not verified. Source: https://vyaparapp.in/free/pos-billing-software</xltc:text>
  </xltc:threadedComment>
  <xltc:threadedComment ref="C8" dT="2026-09-26T18:38:34.302" personId="{BE5F0EB8-210E-496C-9573-21DEA4185DFF}" id="{848C0475-5AD3-A8A7-4232-87079827228C}">
    <xltc:text>Public reference, not a quote. Selector / price mapping unclear. Diamond card ₹291/month and FAQ starts ₹349/month. Do not treat either as a confirmed annual total. Source: https://mybillbook.in/pricing-plans</xltc:text>
  </xltc:threadedComment>
  <xltc:threadedComment ref="C9" dT="2026-09-26T18:38:34.305" personId="{BE5F0EB8-210E-496C-9573-21DEA4185DFF}" id="{267CD18A-3146-69AE-1169-7A269084366D}">
    <xltc:text>Public reference, not a quote. Per organisation/month; annual billing. ₹8,988 for 12 months before local taxes; 3 users and 5,000 invoices/year. Monthly billing ₹899. Source: https://www.zoho.com/in/books/pricing/</xltc:text>
  </xltc:threadedComment>
  <xltc:threadedComment ref="C10" dT="2026-09-26T18:38:34.307" personId="{BE5F0EB8-210E-496C-9573-21DEA4185DFF}" id="{05BED4DC-D859-917A-7E5A-F2FCB5AC2008}">
    <xltc:text>Public reference, not a quote. Licence purchase; not annual subscription. Official India price data; +18% GST. First-year TSS included per licensing guidance. Renewals/hosting separately. Source: https://tallysolutions.com/wp-content/themes/tally/api/getPriceData_api.php?strForCountry=1&amp;strItemType=1</xltc:text>
  </xltc:threadedComment>
  <xltc:threadedComment ref="C11" dT="2026-09-26T18:38:34.31" personId="{BE5F0EB8-210E-496C-9573-21DEA4185DFF}" id="{BB20938F-182A-D3C2-72CC-2E238E7325F8}">
    <xltc:text>Public reference, not a quote. 360 days; plus GST. Do not assume 365 days or confuse with older BUSY 21 editions. Exclude features labelled upcoming. Source: https://busy.in/pricing/</xltc:text>
  </xltc:threadedComment>
</xltc:ThreadedComments>
</file>

<file path=xl/threadedcomments/threadedcomment2.xml><?xml version="1.0" encoding="utf-8"?>
<xltc:ThreadedComments xmlns:xltc="http://schemas.microsoft.com/office/spreadsheetml/2018/threadedcomments">
  <xltc:threadedComment ref="B9" dT="2026-09-26T18:38:34.613" personId="{BE5F0EB8-210E-496C-9573-21DEA4185DFF}" id="{46CEAAE2-986C-9E37-07EC-BD68E0D23402}">
    <xltc:text>User-supplied written quotation. Include all licence cash payments due within the first 365 days. Public rates on Plan Evidence do not populate this cell.</xltc:text>
  </xltc:threadedComment>
  <xltc:threadedComment ref="B11" dT="2026-09-26T18:38:34.617" personId="{BE5F0EB8-210E-496C-9573-21DEA4185DFF}" id="{8A6C6A08-0470-09E6-4269-021F777FE676}">
    <xltc:text>User-selected tax assumption from the seller quotation. Not a legal rate recommendation or input-tax-credit calculation.</xltc:text>
  </xltc:threadedComment>
  <xltc:threadedComment ref="B14" dT="2026-09-26T18:38:34.62" personId="{BE5F0EB8-210E-496C-9573-21DEA4185DFF}" id="{1A9E6433-A0A7-8545-0081-B5FEDF2354D6}">
    <xltc:text>User-selected tax assumption from the seller quotation. Not a legal rate recommendation or input-tax-credit calculation.</xltc:text>
  </xltc:threadedComment>
  <xltc:threadedComment ref="B17" dT="2026-09-26T18:38:34.622" personId="{BE5F0EB8-210E-496C-9573-21DEA4185DFF}" id="{8AA7359D-469B-E4EC-1077-B2138C27FB94}">
    <xltc:text>User-selected tax assumption from the seller quotation. Not a legal rate recommendation or input-tax-credit calculation.</xltc:text>
  </xltc:threadedComment>
  <xltc:threadedComment ref="B21" dT="2026-09-26T18:38:34.625" personId="{BE5F0EB8-210E-496C-9573-21DEA4185DFF}" id="{A0953F47-1B29-5728-1E74-7BF76262BBF3}">
    <xltc:text>User-selected tax assumption from the seller quotation. Not a legal rate recommendation or input-tax-credit calculation.</xltc:text>
  </xltc:threadedComment>
  <xltc:threadedComment ref="B12" dT="2026-09-26T18:38:34.627" personId="{BE5F0EB8-210E-496C-9573-21DEA4185DFF}" id="{38D673D7-FBA8-110B-F4C8-A55813D948BC}">
    <xltc:text>User-supplied cost assumption. Enter zero only after confirming no cost applies; blank is unknown.</xltc:text>
  </xltc:threadedComment>
  <xltc:threadedComment ref="B15" dT="2026-09-26T18:38:34.629" personId="{BE5F0EB8-210E-496C-9573-21DEA4185DFF}" id="{C1070D17-5AC6-FD5A-FC1F-70A7A96BC563}">
    <xltc:text>User-supplied cost assumption. Enter zero only after confirming no cost applies; blank is unknown.</xltc:text>
  </xltc:threadedComment>
  <xltc:threadedComment ref="B18" dT="2026-09-26T18:38:34.633" personId="{BE5F0EB8-210E-496C-9573-21DEA4185DFF}" id="{C56671FA-C9BD-632A-7C66-B2E08568B572}">
    <xltc:text>User-supplied cost assumption. Enter zero only after confirming no cost applies; blank is unknown.</xltc:text>
  </xltc:threadedComment>
  <xltc:threadedComment ref="B19" dT="2026-09-26T18:38:34.636" personId="{BE5F0EB8-210E-496C-9573-21DEA4185DFF}" id="{BC00D8C8-D638-27D3-0907-2C784F2B8260}">
    <xltc:text>User-supplied cost assumption. Enter zero only after confirming no cost applies; blank is unknown.</xltc:text>
  </xltc:threadedComment>
  <xltc:threadedComment ref="C9" dT="2026-09-26T18:38:34.703" personId="{BE5F0EB8-210E-496C-9573-21DEA4185DFF}" id="{FEE26FA1-C5ED-2AE1-047E-3B3A0EE2C741}">
    <xltc:text>User-supplied written quotation. Include all licence cash payments due within the first 365 days. Public rates on Plan Evidence do not populate this cell.</xltc:text>
  </xltc:threadedComment>
  <xltc:threadedComment ref="C11" dT="2026-09-26T18:38:34.706" personId="{BE5F0EB8-210E-496C-9573-21DEA4185DFF}" id="{FAA84674-C186-32E1-D8FA-F6CAA705D849}">
    <xltc:text>User-selected tax assumption from the seller quotation. Not a legal rate recommendation or input-tax-credit calculation.</xltc:text>
  </xltc:threadedComment>
  <xltc:threadedComment ref="C14" dT="2026-09-26T18:38:34.708" personId="{BE5F0EB8-210E-496C-9573-21DEA4185DFF}" id="{1F54920D-26C1-395A-18FB-EE84C668DB44}">
    <xltc:text>User-selected tax assumption from the seller quotation. Not a legal rate recommendation or input-tax-credit calculation.</xltc:text>
  </xltc:threadedComment>
  <xltc:threadedComment ref="C17" dT="2026-09-26T18:38:34.71" personId="{BE5F0EB8-210E-496C-9573-21DEA4185DFF}" id="{4B409AE0-0FC7-F0BD-DD1A-3F48B83E5E34}">
    <xltc:text>User-selected tax assumption from the seller quotation. Not a legal rate recommendation or input-tax-credit calculation.</xltc:text>
  </xltc:threadedComment>
  <xltc:threadedComment ref="C21" dT="2026-09-26T18:38:34.713" personId="{BE5F0EB8-210E-496C-9573-21DEA4185DFF}" id="{EABCA25B-CFBF-D87D-AC3D-28AA410359AB}">
    <xltc:text>User-selected tax assumption from the seller quotation. Not a legal rate recommendation or input-tax-credit calculation.</xltc:text>
  </xltc:threadedComment>
  <xltc:threadedComment ref="C12" dT="2026-09-26T18:38:34.716" personId="{BE5F0EB8-210E-496C-9573-21DEA4185DFF}" id="{7DDE86A3-90B2-69A5-FFE8-420789BDE3C3}">
    <xltc:text>User-supplied cost assumption. Enter zero only after confirming no cost applies; blank is unknown.</xltc:text>
  </xltc:threadedComment>
  <xltc:threadedComment ref="C15" dT="2026-09-26T18:38:34.718" personId="{BE5F0EB8-210E-496C-9573-21DEA4185DFF}" id="{9E91A879-92A7-F8D8-CED6-12E26A7C798E}">
    <xltc:text>User-supplied cost assumption. Enter zero only after confirming no cost applies; blank is unknown.</xltc:text>
  </xltc:threadedComment>
  <xltc:threadedComment ref="C18" dT="2026-09-26T18:38:34.72" personId="{BE5F0EB8-210E-496C-9573-21DEA4185DFF}" id="{848137FD-86FF-14BA-8657-9CBE55D9D0DA}">
    <xltc:text>User-supplied cost assumption. Enter zero only after confirming no cost applies; blank is unknown.</xltc:text>
  </xltc:threadedComment>
  <xltc:threadedComment ref="C19" dT="2026-09-26T18:38:34.722" personId="{BE5F0EB8-210E-496C-9573-21DEA4185DFF}" id="{254AA285-1C9A-0B56-B977-B6ECB8178C72}">
    <xltc:text>User-supplied cost assumption. Enter zero only after confirming no cost applies; blank is unknown.</xltc:text>
  </xltc:threadedComment>
  <xltc:threadedComment ref="D9" dT="2026-09-26T18:38:34.789" personId="{BE5F0EB8-210E-496C-9573-21DEA4185DFF}" id="{A4B3A75D-095E-5DAC-8436-6E11E1EAAB80}">
    <xltc:text>User-supplied written quotation. Include all licence cash payments due within the first 365 days. Public rates on Plan Evidence do not populate this cell.</xltc:text>
  </xltc:threadedComment>
  <xltc:threadedComment ref="D11" dT="2026-09-26T18:38:34.791" personId="{BE5F0EB8-210E-496C-9573-21DEA4185DFF}" id="{E3773DC0-87C4-B5EE-8802-0EE7EA2585C7}">
    <xltc:text>User-selected tax assumption from the seller quotation. Not a legal rate recommendation or input-tax-credit calculation.</xltc:text>
  </xltc:threadedComment>
  <xltc:threadedComment ref="D14" dT="2026-09-26T18:38:34.794" personId="{BE5F0EB8-210E-496C-9573-21DEA4185DFF}" id="{ABCED05C-911A-E6C0-13CE-58568B856AE5}">
    <xltc:text>User-selected tax assumption from the seller quotation. Not a legal rate recommendation or input-tax-credit calculation.</xltc:text>
  </xltc:threadedComment>
  <xltc:threadedComment ref="D17" dT="2026-09-26T18:38:34.796" personId="{BE5F0EB8-210E-496C-9573-21DEA4185DFF}" id="{99743E29-E3DE-26D4-FC87-109B93C40629}">
    <xltc:text>User-selected tax assumption from the seller quotation. Not a legal rate recommendation or input-tax-credit calculation.</xltc:text>
  </xltc:threadedComment>
  <xltc:threadedComment ref="D21" dT="2026-09-26T18:38:34.799" personId="{BE5F0EB8-210E-496C-9573-21DEA4185DFF}" id="{C75CEBA5-44A9-C8D0-6D44-8D99DFCE09CE}">
    <xltc:text>User-selected tax assumption from the seller quotation. Not a legal rate recommendation or input-tax-credit calculation.</xltc:text>
  </xltc:threadedComment>
  <xltc:threadedComment ref="D12" dT="2026-09-26T18:38:34.802" personId="{BE5F0EB8-210E-496C-9573-21DEA4185DFF}" id="{7CD64148-CB3B-CFA7-E332-ADC1C2BE9F7D}">
    <xltc:text>User-supplied cost assumption. Enter zero only after confirming no cost applies; blank is unknown.</xltc:text>
  </xltc:threadedComment>
  <xltc:threadedComment ref="D15" dT="2026-09-26T18:38:34.805" personId="{BE5F0EB8-210E-496C-9573-21DEA4185DFF}" id="{DF720923-9491-2A7C-3BFD-AA9B0CA668CA}">
    <xltc:text>User-supplied cost assumption. Enter zero only after confirming no cost applies; blank is unknown.</xltc:text>
  </xltc:threadedComment>
  <xltc:threadedComment ref="D18" dT="2026-09-26T18:38:34.813" personId="{BE5F0EB8-210E-496C-9573-21DEA4185DFF}" id="{0795B39F-0AC5-55C1-C9DF-0ABB145FC021}">
    <xltc:text>User-supplied cost assumption. Enter zero only after confirming no cost applies; blank is unknown.</xltc:text>
  </xltc:threadedComment>
  <xltc:threadedComment ref="D19" dT="2026-09-26T18:38:34.818" personId="{BE5F0EB8-210E-496C-9573-21DEA4185DFF}" id="{EFD101F5-050F-29DC-9E19-56070508D728}">
    <xltc:text>User-supplied cost assumption. Enter zero only after confirming no cost applies; blank is unknown.</xltc:text>
  </xltc:threadedComment>
</xltc:ThreadedComments>
</file>

<file path=xl/threadedcomments/threadedcomment3.xml><?xml version="1.0" encoding="utf-8"?>
<xltc:ThreadedComments xmlns:xltc="http://schemas.microsoft.com/office/spreadsheetml/2018/threadedcomments">
  <xltc:threadedComment ref="B6" dT="2026-09-26T18:38:35.269" personId="{BE5F0EB8-210E-496C-9573-21DEA4185DFF}" id="{075B0B17-9CA2-83ED-7F25-70426570A765}">
    <xltc:text>Fictional ScaleSaathi teaching assumption. Not a seller rate, actual transaction or statutory tax recommendation. Cross-check against the article’s labelled example.</xltc:text>
  </xltc:threadedComment>
  <xltc:threadedComment ref="B7" dT="2026-09-26T18:38:35.273" personId="{BE5F0EB8-210E-496C-9573-21DEA4185DFF}" id="{90B1C38C-C16E-AE6D-7EA9-C7FFBA21FB47}">
    <xltc:text>Fictional ScaleSaathi teaching assumption. Not a seller rate, actual transaction or statutory tax recommendation. Cross-check against the article’s labelled example.</xltc:text>
  </xltc:threadedComment>
  <xltc:threadedComment ref="B8" dT="2026-09-26T18:38:35.278" personId="{BE5F0EB8-210E-496C-9573-21DEA4185DFF}" id="{05EFD172-8164-845F-7A90-5B5C1B9E1030}">
    <xltc:text>Fictional ScaleSaathi teaching assumption. Not a seller rate, actual transaction or statutory tax recommendation. Cross-check against the article’s labelled example.</xltc:text>
  </xltc:threadedComment>
  <xltc:threadedComment ref="B9" dT="2026-09-26T18:38:35.281" personId="{BE5F0EB8-210E-496C-9573-21DEA4185DFF}" id="{3BB03DA7-1EA7-B29B-7A99-D1F03ED8BEF7}">
    <xltc:text>Fictional ScaleSaathi teaching assumption. Not a seller rate, actual transaction or statutory tax recommendation. Cross-check against the article’s labelled example.</xltc:text>
  </xltc:threadedComment>
  <xltc:threadedComment ref="B10" dT="2026-09-26T18:38:35.285" personId="{BE5F0EB8-210E-496C-9573-21DEA4185DFF}" id="{0D10B66B-40F6-67D9-84A3-CFA5BB3B1E87}">
    <xltc:text>Fictional ScaleSaathi teaching assumption. Not a seller rate, actual transaction or statutory tax recommendation. Cross-check against the article’s labelled example.</xltc:text>
  </xltc:threadedComment>
  <xltc:threadedComment ref="B32" dT="2026-09-26T18:38:35.287" personId="{BE5F0EB8-210E-496C-9573-21DEA4185DFF}" id="{929B19D6-3DB3-6C49-ABE1-BC40861F5A00}">
    <xltc:text>Fictional ScaleSaathi teaching assumption. Not a seller rate, actual transaction or statutory tax recommendation. Cross-check against the article’s labelled example.</xltc:text>
  </xltc:threadedComment>
  <xltc:threadedComment ref="B33" dT="2026-09-26T18:38:35.29" personId="{BE5F0EB8-210E-496C-9573-21DEA4185DFF}" id="{9EC3F396-672F-5404-8A9E-271531D95FDA}">
    <xltc:text>Fictional ScaleSaathi teaching assumption. Not a seller rate, actual transaction or statutory tax recommendation. Cross-check against the article’s labelled example.</xltc:text>
  </xltc:threadedComment>
  <xltc:threadedComment ref="B34" dT="2026-09-26T18:38:35.294" personId="{BE5F0EB8-210E-496C-9573-21DEA4185DFF}" id="{4C6DD28F-D881-8D24-B4FE-341D28845C4F}">
    <xltc:text>Fictional ScaleSaathi teaching assumption. Not a seller rate, actual transaction or statutory tax recommendation. Cross-check against the article’s labelled example.</xltc:text>
  </xltc:threadedComment>
  <xltc:threadedComment ref="B35" dT="2026-09-26T18:38:35.297" personId="{BE5F0EB8-210E-496C-9573-21DEA4185DFF}" id="{9517F6D8-4A0B-427F-CF56-0483118CFF19}">
    <xltc:text>Fictional ScaleSaathi teaching assumption. Not a seller rate, actual transaction or statutory tax recommendation. Cross-check against the article’s labelled example.</xltc:text>
  </xltc:threadedComment>
  <xltc:threadedComment ref="B36" dT="2026-09-26T18:38:35.3" personId="{BE5F0EB8-210E-496C-9573-21DEA4185DFF}" id="{D1E25FBA-4C78-9B36-30B0-8D4C9CE206EA}">
    <xltc:text>Fictional ScaleSaathi teaching assumption. Not a seller rate, actual transaction or statutory tax recommendation. Cross-check against the article’s labelled example.</xltc:text>
  </xltc:threadedComment>
</xltc:ThreadedComments>
</file>

<file path=xl/worksheets/_rels/sheet2.xml.rels>&#65279;<?xml version="1.0" encoding="utf-8"?><Relationships xmlns="http://schemas.openxmlformats.org/package/2006/relationships"><Relationship Type="http://schemas.openxmlformats.org/officeDocument/2006/relationships/comments" Target="/xl/comments1.xml" Id="Rfc0dc526567941f8" /><Relationship Type="http://schemas.openxmlformats.org/officeDocument/2006/relationships/vmlDrawing" Target="/xl/drawings/vmldrawing.vml" Id="R18bf39a9b4a641fb" /><Relationship Type="http://schemas.microsoft.com/office/2017/10/relationships/threadedComment" Target="/xl/threadedcomments/threadedcomment.xml" Id="R823d728c19a9410d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comments" Target="/xl/comments2.xml" Id="R59431a87838a48d1" /><Relationship Type="http://schemas.openxmlformats.org/officeDocument/2006/relationships/vmlDrawing" Target="/xl/drawings/vmldrawing2.vml" Id="Rd6c4582cfdcb42b9" /><Relationship Type="http://schemas.microsoft.com/office/2017/10/relationships/threadedComment" Target="/xl/threadedcomments/threadedcomment2.xml" Id="Rad0444d42fde4bba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comments" Target="/xl/comments3.xml" Id="R8c28088fff084a04" /><Relationship Type="http://schemas.openxmlformats.org/officeDocument/2006/relationships/vmlDrawing" Target="/xl/drawings/vmldrawing3.vml" Id="Re813e60480034597" /><Relationship Type="http://schemas.microsoft.com/office/2017/10/relationships/threadedComment" Target="/xl/threadedcomments/threadedcomment3.xml" Id="R51d9ae2086c34411" /></Relationships>
</file>

<file path=xl/worksheets/sheet1.xml><?xml version="1.0" encoding="utf-8"?>
<x:worksheet xmlns:x="http://schemas.openxmlformats.org/spreadsheetml/2006/main">
  <x:sheetFormatPr defaultRowHeight="15"/>
  <x:cols>
    <x:col min="1" max="1" width="5" hidden="0" customWidth="1"/>
    <x:col min="2" max="2" width="25" hidden="0" customWidth="1"/>
    <x:col min="3" max="3" width="21" hidden="0" customWidth="1"/>
    <x:col min="4" max="4" width="21" hidden="0" customWidth="1"/>
    <x:col min="5" max="5" width="21" hidden="0" customWidth="1"/>
    <x:col min="6" max="6" width="13" hidden="0" customWidth="1"/>
  </x:cols>
  <x:sheetData>
    <x:row r="1" ht="26" customHeight="1">
      <x:c r="A1" s="9" t="str">
        <x:v>GST BILLING SOFTWARE | COMPARE BEFORE BUYING</x:v>
      </x:c>
      <x:c r="B1" s="9"/>
      <x:c r="C1" s="9"/>
      <x:c r="D1" s="9"/>
      <x:c r="E1" s="9"/>
      <x:c r="F1" s="9"/>
    </x:row>
    <x:row r="2" ht="26" customHeight="1">
      <x:c r="A2" s="9"/>
      <x:c r="B2" s="9"/>
      <x:c r="C2" s="9"/>
      <x:c r="D2" s="9"/>
      <x:c r="E2" s="9"/>
      <x:c r="F2" s="9"/>
    </x:row>
    <x:row r="3" ht="24" customHeight="1">
      <x:c r="A3" s="13" t="str">
        <x:v>ScaleSaathi • New batch Article 14 • A decision aid, not billing software or a tax-compliance test.</x:v>
      </x:c>
      <x:c r="B3" s="13"/>
      <x:c r="C3" s="13"/>
      <x:c r="D3" s="13"/>
      <x:c r="E3" s="13"/>
      <x:c r="F3" s="13"/>
    </x:row>
    <x:row r="4" ht="24" customHeight="1">
      <x:c r="A4" s="13"/>
      <x:c r="B4" s="13"/>
      <x:c r="C4" s="13"/>
      <x:c r="D4" s="13"/>
      <x:c r="E4" s="13"/>
      <x:c r="F4" s="13"/>
    </x:row>
    <x:row r="5" ht="23" customHeight="1">
      <x:c r="A5" s="4"/>
      <x:c r="B5" s="4"/>
      <x:c r="C5" s="4"/>
      <x:c r="D5" s="4"/>
      <x:c r="E5" s="4"/>
      <x:c r="F5" s="4"/>
    </x:row>
    <x:row r="6" ht="28" customHeight="1">
      <x:c r="A6" s="4"/>
      <x:c r="B6" s="16" t="str">
        <x:v>01  Plan Evidence</x:v>
      </x:c>
      <x:c r="C6" s="16"/>
      <x:c r="D6" s="16"/>
      <x:c r="E6" s="16"/>
      <x:c r="F6" s="16"/>
    </x:row>
    <x:row r="7" ht="24" customHeight="1">
      <x:c r="A7" s="4"/>
      <x:c r="B7" s="4" t="str">
        <x:v>Read the public plan references. They are not your quotation. myBillBook pricing remains unresolved; do not fill it with zero.</x:v>
      </x:c>
      <x:c r="C7" s="4"/>
      <x:c r="D7" s="4"/>
      <x:c r="E7" s="4"/>
      <x:c r="F7" s="4"/>
    </x:row>
    <x:row r="8" ht="24" customHeight="1">
      <x:c r="A8" s="4"/>
      <x:c r="B8" s="4"/>
      <x:c r="C8" s="4"/>
      <x:c r="D8" s="4"/>
      <x:c r="E8" s="4"/>
      <x:c r="F8" s="4"/>
    </x:row>
    <x:row r="9" ht="23" customHeight="1">
      <x:c r="A9" s="4"/>
      <x:c r="B9" s="4"/>
      <x:c r="C9" s="4"/>
      <x:c r="D9" s="4"/>
      <x:c r="E9" s="4"/>
      <x:c r="F9" s="4"/>
    </x:row>
    <x:row r="10" ht="28" customHeight="1">
      <x:c r="A10" s="4"/>
      <x:c r="B10" s="16" t="str">
        <x:v>02  My Quotes</x:v>
      </x:c>
      <x:c r="C10" s="16"/>
      <x:c r="D10" s="16"/>
      <x:c r="E10" s="16"/>
      <x:c r="F10" s="16"/>
    </x:row>
    <x:row r="11" ht="24" customHeight="1">
      <x:c r="A11" s="4"/>
      <x:c r="B11" s="4" t="str">
        <x:v>Get three quotes for the same first 365 days. Include all licences/renewals due in that window. Enter cash cost, not a monthly banner price.</x:v>
      </x:c>
      <x:c r="C11" s="4"/>
      <x:c r="D11" s="4"/>
      <x:c r="E11" s="4"/>
      <x:c r="F11" s="4"/>
    </x:row>
    <x:row r="12" ht="24" customHeight="1">
      <x:c r="A12" s="4"/>
      <x:c r="B12" s="4"/>
      <x:c r="C12" s="4"/>
      <x:c r="D12" s="4"/>
      <x:c r="E12" s="4"/>
      <x:c r="F12" s="4"/>
    </x:row>
    <x:row r="13" ht="23" customHeight="1">
      <x:c r="A13" s="4"/>
      <x:c r="B13" s="4"/>
      <x:c r="C13" s="4"/>
      <x:c r="D13" s="4"/>
      <x:c r="E13" s="4"/>
      <x:c r="F13" s="4"/>
    </x:row>
    <x:row r="14" ht="28" customHeight="1">
      <x:c r="A14" s="4"/>
      <x:c r="B14" s="16" t="str">
        <x:v>03  Trial Checklist</x:v>
      </x:c>
      <x:c r="C14" s="16"/>
      <x:c r="D14" s="16"/>
      <x:c r="E14" s="16"/>
      <x:c r="F14" s="16"/>
    </x:row>
    <x:row r="15" ht="24" customHeight="1">
      <x:c r="A15" s="4"/>
      <x:c r="B15" s="4" t="str">
        <x:v>Decide which tasks are required. Test the same tasks on each candidate. A failed or untested required task blocks the checklist result.</x:v>
      </x:c>
      <x:c r="C15" s="4"/>
      <x:c r="D15" s="4"/>
      <x:c r="E15" s="4"/>
      <x:c r="F15" s="4"/>
    </x:row>
    <x:row r="16" ht="24" customHeight="1">
      <x:c r="A16" s="4"/>
      <x:c r="B16" s="4"/>
      <x:c r="C16" s="4"/>
      <x:c r="D16" s="4"/>
      <x:c r="E16" s="4"/>
      <x:c r="F16" s="4"/>
    </x:row>
    <x:row r="17" ht="23" customHeight="1">
      <x:c r="A17" s="4"/>
      <x:c r="B17" s="4"/>
      <x:c r="C17" s="4"/>
      <x:c r="D17" s="4"/>
      <x:c r="E17" s="4"/>
      <x:c r="F17" s="4"/>
    </x:row>
    <x:row r="18" ht="28" customHeight="1">
      <x:c r="A18" s="4"/>
      <x:c r="B18" s="16" t="str">
        <x:v>04  Worked Example</x:v>
      </x:c>
      <x:c r="C18" s="16"/>
      <x:c r="D18" s="16"/>
      <x:c r="E18" s="16"/>
      <x:c r="F18" s="16"/>
    </x:row>
    <x:row r="19" ht="24" customHeight="1">
      <x:c r="A19" s="4"/>
      <x:c r="B19" s="4" t="str">
        <x:v>Repeat the fictional sale, payment and return. The closing balance should be ₹4,440; net quantity sold should be 8 units.</x:v>
      </x:c>
      <x:c r="C19" s="4"/>
      <x:c r="D19" s="4"/>
      <x:c r="E19" s="4"/>
      <x:c r="F19" s="4"/>
    </x:row>
    <x:row r="20" ht="24" customHeight="1">
      <x:c r="A20" s="4"/>
      <x:c r="B20" s="4"/>
      <x:c r="C20" s="4"/>
      <x:c r="D20" s="4"/>
      <x:c r="E20" s="4"/>
      <x:c r="F20" s="4"/>
    </x:row>
    <x:row r="21" ht="23" customHeight="1">
      <x:c r="A21" s="4"/>
      <x:c r="B21" s="4"/>
      <x:c r="C21" s="4"/>
      <x:c r="D21" s="4"/>
      <x:c r="E21" s="4"/>
      <x:c r="F21" s="4"/>
    </x:row>
    <x:row r="22" ht="28" customHeight="1">
      <x:c r="A22" s="4"/>
      <x:c r="B22" s="16" t="str">
        <x:v>05  Choose after the trial</x:v>
      </x:c>
      <x:c r="C22" s="16"/>
      <x:c r="D22" s="16"/>
      <x:c r="E22" s="16"/>
      <x:c r="F22" s="16"/>
    </x:row>
    <x:row r="23" ht="24" customHeight="1">
      <x:c r="A23" s="4"/>
      <x:c r="B23" s="4" t="str">
        <x:v>Review costs, staff usability and accountant handover together. This workbook does not award a provider score or pick a winner.</x:v>
      </x:c>
      <x:c r="C23" s="4"/>
      <x:c r="D23" s="4"/>
      <x:c r="E23" s="4"/>
      <x:c r="F23" s="4"/>
    </x:row>
    <x:row r="24" ht="24" customHeight="1">
      <x:c r="A24" s="4"/>
      <x:c r="B24" s="4"/>
      <x:c r="C24" s="4"/>
      <x:c r="D24" s="4"/>
      <x:c r="E24" s="4"/>
      <x:c r="F24" s="4"/>
    </x:row>
    <x:row r="25" ht="23" customHeight="1">
      <x:c r="A25" s="4"/>
      <x:c r="B25" s="4"/>
      <x:c r="C25" s="4"/>
      <x:c r="D25" s="4"/>
      <x:c r="E25" s="4"/>
      <x:c r="F25" s="4"/>
    </x:row>
    <x:row r="26" ht="23" customHeight="1">
      <x:c r="A26" s="4"/>
      <x:c r="B26" s="4"/>
      <x:c r="C26" s="4"/>
      <x:c r="D26" s="4"/>
      <x:c r="E26" s="4"/>
      <x:c r="F26" s="4"/>
    </x:row>
    <x:row r="27" ht="24" customHeight="1">
      <x:c r="A27" s="4"/>
      <x:c r="B27" s="19" t="str">
        <x:v>Yellow cells / blue text = your inputs. Black figures = calculations. Green linked cells = values from another sheet. Unknown costs must stay blank; enter zero only when confirmed. Protect your original records and work in a demo company. Never upload fictional invoices to a live GST portal.</x:v>
      </x:c>
      <x:c r="C27" s="19"/>
      <x:c r="D27" s="19"/>
      <x:c r="E27" s="19"/>
      <x:c r="F27" s="19"/>
    </x:row>
    <x:row r="28" ht="24" customHeight="1">
      <x:c r="A28" s="4"/>
      <x:c r="B28" s="19"/>
      <x:c r="C28" s="19"/>
      <x:c r="D28" s="19"/>
      <x:c r="E28" s="19"/>
      <x:c r="F28" s="19"/>
    </x:row>
    <x:row r="29" ht="24" customHeight="1">
      <x:c r="A29" s="4"/>
      <x:c r="B29" s="19"/>
      <x:c r="C29" s="19"/>
      <x:c r="D29" s="19"/>
      <x:c r="E29" s="19"/>
      <x:c r="F29" s="19"/>
    </x:row>
    <x:row r="30" ht="23" customHeight="1">
      <x:c r="A30" s="4"/>
      <x:c r="B30" s="4"/>
      <x:c r="C30" s="4"/>
      <x:c r="D30" s="4"/>
      <x:c r="E30" s="4"/>
      <x:c r="F30" s="4"/>
    </x:row>
    <x:row r="31" ht="23" customHeight="1">
      <x:c r="A31" s="4"/>
      <x:c r="B31" s="22" t="str">
        <x:v>These checks do not decide tax rates, GST registration, e-invoice applicability, security, statutory deadlines or input-tax-credit eligibility. Actual quotations and professional review remain necessary.</x:v>
      </x:c>
      <x:c r="C31" s="22"/>
      <x:c r="D31" s="22"/>
      <x:c r="E31" s="22"/>
      <x:c r="F31" s="22"/>
    </x:row>
    <x:row r="32" ht="23" customHeight="1">
      <x:c r="A32" s="4"/>
      <x:c r="B32" s="22"/>
      <x:c r="C32" s="22"/>
      <x:c r="D32" s="22"/>
      <x:c r="E32" s="22"/>
      <x:c r="F32" s="22"/>
    </x:row>
  </x:sheetData>
  <x:mergeCells>
    <x:mergeCell ref="A1:F2"/>
    <x:mergeCell ref="A3:F4"/>
    <x:mergeCell ref="B6:F6"/>
    <x:mergeCell ref="B7:F8"/>
    <x:mergeCell ref="B10:F10"/>
    <x:mergeCell ref="B11:F12"/>
    <x:mergeCell ref="B14:F14"/>
    <x:mergeCell ref="B15:F16"/>
    <x:mergeCell ref="B18:F18"/>
    <x:mergeCell ref="B19:F20"/>
    <x:mergeCell ref="B22:F22"/>
    <x:mergeCell ref="B23:F24"/>
    <x:mergeCell ref="B27:F29"/>
    <x:mergeCell ref="B31:F3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4" hidden="0" customWidth="1"/>
    <x:col min="3" max="3" width="25" hidden="0" customWidth="1"/>
    <x:col min="4" max="4" width="25" hidden="0" customWidth="1"/>
    <x:col min="5" max="5" width="44" hidden="0" customWidth="1"/>
    <x:col min="6" max="6" width="58" hidden="0" customWidth="1"/>
  </x:cols>
  <x:sheetData>
    <x:row r="1" ht="26" customHeight="1">
      <x:c r="A1" s="9" t="str">
        <x:v>PLAN EVIDENCE | PUBLIC REFERENCES</x:v>
      </x:c>
      <x:c r="B1" s="9"/>
      <x:c r="C1" s="9"/>
      <x:c r="D1" s="9"/>
      <x:c r="E1" s="9"/>
      <x:c r="F1" s="9"/>
    </x:row>
    <x:row r="2" ht="26" customHeight="1">
      <x:c r="A2" s="9"/>
      <x:c r="B2" s="9"/>
      <x:c r="C2" s="9"/>
      <x:c r="D2" s="9"/>
      <x:c r="E2" s="9"/>
      <x:c r="F2" s="9"/>
    </x:row>
    <x:row r="3" ht="24" customHeight="1">
      <x:c r="A3" s="13" t="str">
        <x:v>Source review: 27 September 2026. Verify current plan, tax and billing period before purchase. Do not compare these different terms as equal annual quotes.</x:v>
      </x:c>
      <x:c r="B3" s="13"/>
      <x:c r="C3" s="13"/>
      <x:c r="D3" s="13"/>
      <x:c r="E3" s="13"/>
      <x:c r="F3" s="13"/>
    </x:row>
    <x:row r="4" ht="24" customHeight="1">
      <x:c r="A4" s="13"/>
      <x:c r="B4" s="13"/>
      <x:c r="C4" s="13"/>
      <x:c r="D4" s="13"/>
      <x:c r="E4" s="13"/>
      <x:c r="F4" s="13"/>
    </x:row>
    <x:row r="5" ht="23" customHeight="1">
      <x:c r="A5" s="4"/>
      <x:c r="B5" s="4"/>
      <x:c r="C5" s="4"/>
      <x:c r="D5" s="4"/>
      <x:c r="E5" s="4"/>
      <x:c r="F5" s="4"/>
    </x:row>
    <x:row r="6" ht="32" customHeight="1">
      <x:c r="A6" s="24" t="str">
        <x:v>Product</x:v>
      </x:c>
      <x:c r="B6" s="24" t="str">
        <x:v>Reference plan</x:v>
      </x:c>
      <x:c r="C6" s="24" t="str">
        <x:v>Displayed amount (INR)</x:v>
      </x:c>
      <x:c r="D6" s="24" t="str">
        <x:v>Term / unit</x:v>
      </x:c>
      <x:c r="E6" s="24" t="str">
        <x:v>Important limit</x:v>
      </x:c>
      <x:c r="F6" s="24" t="str">
        <x:v>Official source URL</x:v>
      </x:c>
    </x:row>
    <x:row r="7" ht="106" customHeight="1">
      <x:c r="A7" s="4" t="str">
        <x:v>Vyapar</x:v>
      </x:c>
      <x:c r="B7" s="4" t="str">
        <x:v>Gold — POS landing page</x:v>
      </x:c>
      <x:c r="C7" s="28" t="n">
        <x:v>308</x:v>
      </x:c>
      <x:c r="D7" s="4" t="str">
        <x:v>Per month; billed annually</x:v>
      </x:c>
      <x:c r="E7" s="4" t="str">
        <x:v>Page states +18% GST. Monthly figure × 12 = ₹3,696 before GST; exact checkout/device bundle not verified.</x:v>
      </x:c>
      <x:c r="F7" s="4" t="str">
        <x:v>https://vyaparapp.in/free/pos-billing-software</x:v>
      </x:c>
    </x:row>
    <x:row r="8" ht="106" customHeight="1">
      <x:c r="A8" s="4" t="str">
        <x:v>myBillBook</x:v>
      </x:c>
      <x:c r="B8" s="4" t="str">
        <x:v>Diamond / Platinum / Enterprise</x:v>
      </x:c>
      <x:c r="C8" s="28" t="str">
        <x:v>QUOTE REQUIRED</x:v>
      </x:c>
      <x:c r="D8" s="4" t="str">
        <x:v>Selector / price mapping unclear</x:v>
      </x:c>
      <x:c r="E8" s="4" t="str">
        <x:v>Diamond card ₹291/month and FAQ starts ₹349/month. Do not treat either as a confirmed annual total.</x:v>
      </x:c>
      <x:c r="F8" s="4" t="str">
        <x:v>https://mybillbook.in/pricing-plans</x:v>
      </x:c>
    </x:row>
    <x:row r="9" ht="106" customHeight="1">
      <x:c r="A9" s="4" t="str">
        <x:v>Zoho Books</x:v>
      </x:c>
      <x:c r="B9" s="4" t="str">
        <x:v>Standard</x:v>
      </x:c>
      <x:c r="C9" s="28" t="n">
        <x:v>749</x:v>
      </x:c>
      <x:c r="D9" s="4" t="str">
        <x:v>Per organisation/month; annual billing</x:v>
      </x:c>
      <x:c r="E9" s="4" t="str">
        <x:v>₹8,988 for 12 months before local taxes; 3 users and 5,000 invoices/year. Monthly billing ₹899.</x:v>
      </x:c>
      <x:c r="F9" s="4" t="str">
        <x:v>https://www.zoho.com/in/books/pricing/</x:v>
      </x:c>
    </x:row>
    <x:row r="10" ht="106" customHeight="1">
      <x:c r="A10" s="4" t="str">
        <x:v>TallyPrime</x:v>
      </x:c>
      <x:c r="B10" s="4" t="str">
        <x:v>Silver — regular licence</x:v>
      </x:c>
      <x:c r="C10" s="28" t="n">
        <x:v>22500</x:v>
      </x:c>
      <x:c r="D10" s="4" t="str">
        <x:v>Licence purchase; not annual subscription</x:v>
      </x:c>
      <x:c r="E10" s="4" t="str">
        <x:v>Official India price data; +18% GST. First-year TSS included per licensing guidance. Renewals/hosting separately.</x:v>
      </x:c>
      <x:c r="F10" s="4" t="str">
        <x:v>https://tallysolutions.com/wp-content/themes/tally/api/getPriceData_api.php?strForCountry=1&amp;strItemType=1</x:v>
      </x:c>
    </x:row>
    <x:row r="11" ht="106" customHeight="1">
      <x:c r="A11" s="4" t="str">
        <x:v>BUSY</x:v>
      </x:c>
      <x:c r="B11" s="4" t="str">
        <x:v>BUSY Magic Smart</x:v>
      </x:c>
      <x:c r="C11" s="28" t="n">
        <x:v>8000</x:v>
      </x:c>
      <x:c r="D11" s="4" t="str">
        <x:v>360 days; plus GST</x:v>
      </x:c>
      <x:c r="E11" s="4" t="str">
        <x:v>Do not assume 365 days or confuse with older BUSY 21 editions. Exclude features labelled upcoming.</x:v>
      </x:c>
      <x:c r="F11" s="4" t="str">
        <x:v>https://busy.in/pricing/</x:v>
      </x:c>
    </x:row>
    <x:row r="12" ht="23" customHeight="1">
      <x:c r="A12" s="4"/>
      <x:c r="B12" s="4"/>
      <x:c r="C12" s="4"/>
      <x:c r="D12" s="4"/>
      <x:c r="E12" s="4"/>
      <x:c r="F12" s="4"/>
    </x:row>
    <x:row r="13" ht="30" customHeight="1">
      <x:c r="A13" s="30" t="str">
        <x:v>Do not use the values above as your payable cost without checking the period, user/device allowance and taxes. The My Quotes sheet deliberately starts empty. Tally regular licensing terms: https://help.tallysolutions.com/licensing-best-practices/</x:v>
      </x:c>
      <x:c r="B13" s="30"/>
      <x:c r="C13" s="30"/>
      <x:c r="D13" s="30"/>
      <x:c r="E13" s="30"/>
      <x:c r="F13" s="30"/>
    </x:row>
    <x:row r="14" ht="30" customHeight="1">
      <x:c r="A14" s="30"/>
      <x:c r="B14" s="30"/>
      <x:c r="C14" s="30"/>
      <x:c r="D14" s="30"/>
      <x:c r="E14" s="30"/>
      <x:c r="F14" s="30"/>
    </x:row>
    <x:row r="15" ht="23" customHeight="1">
      <x:c r="A15" s="4"/>
      <x:c r="B15" s="4"/>
      <x:c r="C15" s="4"/>
      <x:c r="D15" s="4"/>
      <x:c r="E15" s="4"/>
      <x:c r="F15" s="4"/>
    </x:row>
    <x:row r="16" ht="24" customHeight="1">
      <x:c r="A16" s="4" t="str">
        <x:v>Why no “cheapest” label? The sample references include annual equivalents, a one-time licence, a 360-day plan and an unresolved selector. A fair comparison needs the same business requirements and cash due during the same 365-day period. Official rates can change and future renewals are not guaranteed.</x:v>
      </x:c>
      <x:c r="B16" s="4"/>
      <x:c r="C16" s="4"/>
      <x:c r="D16" s="4"/>
      <x:c r="E16" s="4"/>
      <x:c r="F16" s="4"/>
    </x:row>
    <x:row r="17" ht="24" customHeight="1">
      <x:c r="A17" s="4"/>
      <x:c r="B17" s="4"/>
      <x:c r="C17" s="4"/>
      <x:c r="D17" s="4"/>
      <x:c r="E17" s="4"/>
      <x:c r="F17" s="4"/>
    </x:row>
    <x:row r="18" ht="24" customHeight="1">
      <x:c r="A18" s="4"/>
      <x:c r="B18" s="4"/>
      <x:c r="C18" s="4"/>
      <x:c r="D18" s="4"/>
      <x:c r="E18" s="4"/>
      <x:c r="F18" s="4"/>
    </x:row>
    <x:row r="19" ht="23" customHeight="1">
      <x:c r="A19" s="4"/>
      <x:c r="B19" s="4"/>
      <x:c r="C19" s="4"/>
      <x:c r="D19" s="4"/>
      <x:c r="E19" s="4"/>
      <x:c r="F19" s="4"/>
    </x:row>
    <x:row r="20" ht="23" customHeight="1">
      <x:c r="A20" s="4"/>
      <x:c r="B20" s="4"/>
      <x:c r="C20" s="4"/>
      <x:c r="D20" s="4"/>
      <x:c r="E20" s="4"/>
      <x:c r="F20" s="4"/>
    </x:row>
  </x:sheetData>
  <x:mergeCells>
    <x:mergeCell ref="A1:F2"/>
    <x:mergeCell ref="A3:F4"/>
    <x:mergeCell ref="A13:F14"/>
    <x:mergeCell ref="A16:F18"/>
  </x:mergeCells>
  <x:pageMargins left="0.7" right="0.7" top="0.75" bottom="0.75" header="0.3" footer="0.3"/>
  <x:legacyDrawing xmlns:r="http://schemas.openxmlformats.org/officeDocument/2006/relationships" r:id="R18bf39a9b4a641fb"/>
</x:worksheet>
</file>

<file path=xl/worksheets/sheet3.xml><?xml version="1.0" encoding="utf-8"?>
<x:worksheet xmlns:x="http://schemas.openxmlformats.org/spreadsheetml/2006/main">
  <x:sheetFormatPr defaultRowHeight="15"/>
  <x:cols>
    <x:col min="1" max="1" width="38" hidden="0" customWidth="1"/>
    <x:col min="2" max="2" width="25" hidden="0" customWidth="1"/>
    <x:col min="3" max="3" width="25" hidden="0" customWidth="1"/>
    <x:col min="4" max="4" width="25" hidden="0" customWidth="1"/>
    <x:col min="5" max="5" width="49" hidden="0" customWidth="1"/>
  </x:cols>
  <x:sheetData>
    <x:row r="1" ht="26" customHeight="1">
      <x:c r="A1" s="9" t="str">
        <x:v>MY QUOTES | FIRST 365 DAYS</x:v>
      </x:c>
      <x:c r="B1" s="9"/>
      <x:c r="C1" s="9"/>
      <x:c r="D1" s="9"/>
      <x:c r="E1" s="9"/>
    </x:row>
    <x:row r="2" ht="26" customHeight="1">
      <x:c r="A2" s="9"/>
      <x:c r="B2" s="9"/>
      <x:c r="C2" s="9"/>
      <x:c r="D2" s="9"/>
      <x:c r="E2" s="9"/>
    </x:row>
    <x:row r="3" ht="24" customHeight="1">
      <x:c r="A3" s="13" t="str">
        <x:v>Enter your own written quotations. Include any renewal due in the first 365 days. Enter zero only for a confirmed non-applicable cost; blank means unknown.</x:v>
      </x:c>
      <x:c r="B3" s="13"/>
      <x:c r="C3" s="13"/>
      <x:c r="D3" s="13"/>
      <x:c r="E3" s="13"/>
    </x:row>
    <x:row r="4" ht="24" customHeight="1">
      <x:c r="A4" s="13"/>
      <x:c r="B4" s="13"/>
      <x:c r="C4" s="13"/>
      <x:c r="D4" s="13"/>
      <x:c r="E4" s="13"/>
    </x:row>
    <x:row r="5" ht="32" customHeight="1">
      <x:c r="A5" s="24" t="str">
        <x:v>What to enter</x:v>
      </x:c>
      <x:c r="B5" s="24" t="str">
        <x:v>Candidate A</x:v>
      </x:c>
      <x:c r="C5" s="24" t="str">
        <x:v>Candidate B</x:v>
      </x:c>
      <x:c r="D5" s="24" t="str">
        <x:v>Candidate C</x:v>
      </x:c>
      <x:c r="E5" s="24" t="str">
        <x:v>How to use this row</x:v>
      </x:c>
    </x:row>
    <x:row r="6" ht="44" customHeight="1">
      <x:c r="A6" s="4" t="str">
        <x:v>Product / edition</x:v>
      </x:c>
      <x:c r="B6" s="32"/>
      <x:c r="C6" s="32"/>
      <x:c r="D6" s="32"/>
      <x:c r="E6" s="4" t="str">
        <x:v>Use the exact plan and edition name.</x:v>
      </x:c>
    </x:row>
    <x:row r="7" ht="44" customHeight="1">
      <x:c r="A7" s="4" t="str">
        <x:v>Quote reference / source + date</x:v>
      </x:c>
      <x:c r="B7" s="32"/>
      <x:c r="C7" s="32"/>
      <x:c r="D7" s="32"/>
      <x:c r="E7" s="4" t="str">
        <x:v>Seller quote number, date or saved URL. Not a live fetch.</x:v>
      </x:c>
    </x:row>
    <x:row r="8" ht="44" customHeight="1">
      <x:c r="A8" s="4" t="str">
        <x:v>Full 365-day licence cash confirmed?</x:v>
      </x:c>
      <x:c r="B8" s="32" t="str">
        <x:v>Unknown</x:v>
      </x:c>
      <x:c r="C8" s="32" t="str">
        <x:v>Unknown</x:v>
      </x:c>
      <x:c r="D8" s="32" t="str">
        <x:v>Unknown</x:v>
      </x:c>
      <x:c r="E8" s="4" t="str">
        <x:v>Select Confirmed only when all payments/renewals due in the first 365 days are included below.</x:v>
      </x:c>
    </x:row>
    <x:row r="9" ht="44" customHeight="1">
      <x:c r="A9" s="4" t="str">
        <x:v>Licence cash for first 365 days (₹)</x:v>
      </x:c>
      <x:c r="B9" s="36"/>
      <x:c r="C9" s="36"/>
      <x:c r="D9" s="36"/>
      <x:c r="E9" s="4" t="str">
        <x:v>Enter the full amount; do not enter a monthly-equivalent price.</x:v>
      </x:c>
    </x:row>
    <x:row r="10" ht="44" customHeight="1">
      <x:c r="A10" s="4" t="str">
        <x:v>Licence tax mode</x:v>
      </x:c>
      <x:c r="B10" s="32" t="str">
        <x:v>Excluded</x:v>
      </x:c>
      <x:c r="C10" s="32" t="str">
        <x:v>Excluded</x:v>
      </x:c>
      <x:c r="D10" s="32" t="str">
        <x:v>Excluded</x:v>
      </x:c>
      <x:c r="E10" s="4" t="str">
        <x:v>Included = amount already includes tax. Excluded = tax will be added.</x:v>
      </x:c>
    </x:row>
    <x:row r="11" ht="44" customHeight="1">
      <x:c r="A11" s="4" t="str">
        <x:v>Licence tax rate</x:v>
      </x:c>
      <x:c r="B11" s="34"/>
      <x:c r="C11" s="34"/>
      <x:c r="D11" s="34"/>
      <x:c r="E11" s="4" t="str">
        <x:v>Enter a percentage, e.g. 18%. This sheet does not determine the applicable rate.</x:v>
      </x:c>
    </x:row>
    <x:row r="12" ht="44" customHeight="1">
      <x:c r="A12" s="4" t="str">
        <x:v>One-time setup / migration (₹)</x:v>
      </x:c>
      <x:c r="B12" s="36"/>
      <x:c r="C12" s="36"/>
      <x:c r="D12" s="36"/>
      <x:c r="E12" s="4" t="str">
        <x:v>Combine only amounts with the same tax treatment/rate.</x:v>
      </x:c>
    </x:row>
    <x:row r="13" ht="44" customHeight="1">
      <x:c r="A13" s="4" t="str">
        <x:v>Setup tax mode</x:v>
      </x:c>
      <x:c r="B13" s="32" t="str">
        <x:v>Excluded</x:v>
      </x:c>
      <x:c r="C13" s="32" t="str">
        <x:v>Excluded</x:v>
      </x:c>
      <x:c r="D13" s="32" t="str">
        <x:v>Excluded</x:v>
      </x:c>
      <x:c r="E13" s="4" t="str">
        <x:v>Included or Excluded.</x:v>
      </x:c>
    </x:row>
    <x:row r="14" ht="44" customHeight="1">
      <x:c r="A14" s="4" t="str">
        <x:v>Setup tax rate</x:v>
      </x:c>
      <x:c r="B14" s="34"/>
      <x:c r="C14" s="34"/>
      <x:c r="D14" s="34"/>
      <x:c r="E14" s="4" t="str">
        <x:v>Actual quoted percentage; 0% only if appropriate.</x:v>
      </x:c>
    </x:row>
    <x:row r="15" ht="44" customHeight="1">
      <x:c r="A15" s="4" t="str">
        <x:v>Recurring extras per month (₹)</x:v>
      </x:c>
      <x:c r="B15" s="36"/>
      <x:c r="C15" s="36"/>
      <x:c r="D15" s="36"/>
      <x:c r="E15" s="4" t="str">
        <x:v>Sum only extras with the same tax treatment/rate. Include staff/device/connector costs as applicable.</x:v>
      </x:c>
    </x:row>
    <x:row r="16" ht="44" customHeight="1">
      <x:c r="A16" s="4" t="str">
        <x:v>Recurring extras tax mode</x:v>
      </x:c>
      <x:c r="B16" s="32" t="str">
        <x:v>Excluded</x:v>
      </x:c>
      <x:c r="C16" s="32" t="str">
        <x:v>Excluded</x:v>
      </x:c>
      <x:c r="D16" s="32" t="str">
        <x:v>Excluded</x:v>
      </x:c>
      <x:c r="E16" s="4" t="str">
        <x:v>Included or Excluded.</x:v>
      </x:c>
    </x:row>
    <x:row r="17" ht="44" customHeight="1">
      <x:c r="A17" s="4" t="str">
        <x:v>Recurring extras tax rate</x:v>
      </x:c>
      <x:c r="B17" s="34"/>
      <x:c r="C17" s="34"/>
      <x:c r="D17" s="34"/>
      <x:c r="E17" s="4" t="str">
        <x:v>Actual quoted percentage.</x:v>
      </x:c>
    </x:row>
    <x:row r="18" ht="44" customHeight="1">
      <x:c r="A18" s="4" t="str">
        <x:v>Months of recurring extras</x:v>
      </x:c>
      <x:c r="B18" s="32"/>
      <x:c r="C18" s="32"/>
      <x:c r="D18" s="32"/>
      <x:c r="E18" s="4" t="str">
        <x:v>Whole number from 0 to 12. Unknown is not zero.</x:v>
      </x:c>
    </x:row>
    <x:row r="19" ht="44" customHeight="1">
      <x:c r="A19" s="4" t="str">
        <x:v>Other one-time cost (₹)</x:v>
      </x:c>
      <x:c r="B19" s="36"/>
      <x:c r="C19" s="36"/>
      <x:c r="D19" s="36"/>
      <x:c r="E19" s="4" t="str">
        <x:v>Hardware/training/etc with the same tax basis, or zero if confirmed none.</x:v>
      </x:c>
    </x:row>
    <x:row r="20" ht="44" customHeight="1">
      <x:c r="A20" s="4" t="str">
        <x:v>Other cost tax mode</x:v>
      </x:c>
      <x:c r="B20" s="32" t="str">
        <x:v>Excluded</x:v>
      </x:c>
      <x:c r="C20" s="32" t="str">
        <x:v>Excluded</x:v>
      </x:c>
      <x:c r="D20" s="32" t="str">
        <x:v>Excluded</x:v>
      </x:c>
      <x:c r="E20" s="4" t="str">
        <x:v>Included or Excluded.</x:v>
      </x:c>
    </x:row>
    <x:row r="21" ht="44" customHeight="1">
      <x:c r="A21" s="4" t="str">
        <x:v>Other cost tax rate</x:v>
      </x:c>
      <x:c r="B21" s="34"/>
      <x:c r="C21" s="34"/>
      <x:c r="D21" s="34"/>
      <x:c r="E21" s="4" t="str">
        <x:v>Actual quoted percentage.</x:v>
      </x:c>
    </x:row>
    <x:row r="22" ht="44" customHeight="1">
      <x:c r="A22" s="4" t="str">
        <x:v>All required costs checked?</x:v>
      </x:c>
      <x:c r="B22" s="32" t="str">
        <x:v>Unknown</x:v>
      </x:c>
      <x:c r="C22" s="32" t="str">
        <x:v>Unknown</x:v>
      </x:c>
      <x:c r="D22" s="32" t="str">
        <x:v>Unknown</x:v>
      </x:c>
      <x:c r="E22" s="4" t="str">
        <x:v>Select Yes after checking users, devices, business registrations and service extras.</x:v>
      </x:c>
    </x:row>
    <x:row r="23" ht="23" customHeight="1">
      <x:c r="A23" s="4"/>
      <x:c r="B23" s="4"/>
      <x:c r="C23" s="4"/>
      <x:c r="D23" s="4"/>
      <x:c r="E23" s="4"/>
    </x:row>
    <x:row r="24" ht="42" customHeight="1">
      <x:c r="A24" s="39" t="str">
        <x:v>INPUT CHECK</x:v>
      </x:c>
      <x:c r="B24" s="39" t="str">
        <x:f>IF(OR(B6="",B7="",B8&lt;&gt;"Confirmed",B22&lt;&gt;"Yes"),"CHECK QUOTE",IF(COUNT(B9,B11,B12,B14,B15,B17,B18,B19,B21)&lt;&gt;9,"CHECK AMOUNTS",IF(AND(B9&gt;=0,B11&gt;=0,B12&gt;=0,B14&gt;=0,B15&gt;=0,B17&gt;=0,B18&gt;=0,B19&gt;=0,B21&gt;=0,B11&lt;=1,B14&lt;=1,B17&lt;=1,B21&lt;=1,B18&lt;=12,B18=INT(B18),OR(B10="Included",B10="Excluded"),OR(B13="Included",B13="Excluded"),OR(B16="Included",B16="Excluded"),OR(B20="Included",B20="Excluded")),"READY","CHECK INPUTS")))</x:f>
        <x:v>CHECK QUOTE</x:v>
      </x:c>
      <x:c r="C24" s="39" t="str">
        <x:f>IF(OR(C6="",C7="",C8&lt;&gt;"Confirmed",C22&lt;&gt;"Yes"),"CHECK QUOTE",IF(COUNT(C9,C11,C12,C14,C15,C17,C18,C19,C21)&lt;&gt;9,"CHECK AMOUNTS",IF(AND(C9&gt;=0,C11&gt;=0,C12&gt;=0,C14&gt;=0,C15&gt;=0,C17&gt;=0,C18&gt;=0,C19&gt;=0,C21&gt;=0,C11&lt;=1,C14&lt;=1,C17&lt;=1,C21&lt;=1,C18&lt;=12,C18=INT(C18),OR(C10="Included",C10="Excluded"),OR(C13="Included",C13="Excluded"),OR(C16="Included",C16="Excluded"),OR(C20="Included",C20="Excluded")),"READY","CHECK INPUTS")))</x:f>
        <x:v>CHECK QUOTE</x:v>
      </x:c>
      <x:c r="D24" s="39" t="str">
        <x:f>IF(OR(D6="",D7="",D8&lt;&gt;"Confirmed",D22&lt;&gt;"Yes"),"CHECK QUOTE",IF(COUNT(D9,D11,D12,D14,D15,D17,D18,D19,D21)&lt;&gt;9,"CHECK AMOUNTS",IF(AND(D9&gt;=0,D11&gt;=0,D12&gt;=0,D14&gt;=0,D15&gt;=0,D17&gt;=0,D18&gt;=0,D19&gt;=0,D21&gt;=0,D11&lt;=1,D14&lt;=1,D17&lt;=1,D21&lt;=1,D18&lt;=12,D18=INT(D18),OR(D10="Included",D10="Excluded"),OR(D13="Included",D13="Excluded"),OR(D16="Included",D16="Excluded"),OR(D20="Included",D20="Excluded")),"READY","CHECK INPUTS")))</x:f>
        <x:v>CHECK QUOTE</x:v>
      </x:c>
      <x:c r="E24" s="39" t="str">
        <x:v>READY means entered values pass these limited checks—not that the quote is complete or suitable.</x:v>
      </x:c>
    </x:row>
    <x:row r="25" ht="23" customHeight="1">
      <x:c r="A25" s="4" t="str">
        <x:v>Licence before tax (₹)</x:v>
      </x:c>
      <x:c r="B25" s="26" t="str">
        <x:f>IF(B24="READY",ROUND(IF(B10="Included",B9/(1+B11),B9),2),"")</x:f>
      </x:c>
      <x:c r="C25" s="26" t="str">
        <x:f>IF(C24="READY",ROUND(IF(C10="Included",C9/(1+C11),C9),2),"")</x:f>
      </x:c>
      <x:c r="D25" s="26" t="str">
        <x:f>IF(D24="READY",ROUND(IF(D10="Included",D9/(1+D11),D9),2),"")</x:f>
      </x:c>
      <x:c r="E25" s="4" t="str">
        <x:v>Calculated from the amount and its tax mode.</x:v>
      </x:c>
    </x:row>
    <x:row r="26" ht="23" customHeight="1">
      <x:c r="A26" s="4" t="str">
        <x:v>Setup before tax (₹)</x:v>
      </x:c>
      <x:c r="B26" s="26" t="str">
        <x:f>IF(B24="READY",ROUND(IF(B13="Included",B12/(1+B14),B12),2),"")</x:f>
      </x:c>
      <x:c r="C26" s="26" t="str">
        <x:f>IF(C24="READY",ROUND(IF(C13="Included",C12/(1+C14),C12),2),"")</x:f>
      </x:c>
      <x:c r="D26" s="26" t="str">
        <x:f>IF(D24="READY",ROUND(IF(D13="Included",D12/(1+D14),D12),2),"")</x:f>
      </x:c>
      <x:c r="E26" s="4" t="str">
        <x:v>Calculated from the amount and its tax mode.</x:v>
      </x:c>
    </x:row>
    <x:row r="27" ht="23" customHeight="1">
      <x:c r="A27" s="4" t="str">
        <x:v>Recurring extras before tax (₹)</x:v>
      </x:c>
      <x:c r="B27" s="26" t="str">
        <x:f>IF(B24="READY",ROUND(IF(B16="Included",B15/(1+B17),B15)*B18,2),"")</x:f>
      </x:c>
      <x:c r="C27" s="26" t="str">
        <x:f>IF(C24="READY",ROUND(IF(C16="Included",C15/(1+C17),C15)*C18,2),"")</x:f>
      </x:c>
      <x:c r="D27" s="26" t="str">
        <x:f>IF(D24="READY",ROUND(IF(D16="Included",D15/(1+D17),D15)*D18,2),"")</x:f>
      </x:c>
      <x:c r="E27" s="4" t="str">
        <x:v>Monthly amount × entered months, with tax handled as selected.</x:v>
      </x:c>
    </x:row>
    <x:row r="28" ht="23" customHeight="1">
      <x:c r="A28" s="4" t="str">
        <x:v>Other cost before tax (₹)</x:v>
      </x:c>
      <x:c r="B28" s="26" t="str">
        <x:f>IF(B24="READY",ROUND(IF(B20="Included",B19/(1+B21),B19),2),"")</x:f>
      </x:c>
      <x:c r="C28" s="26" t="str">
        <x:f>IF(C24="READY",ROUND(IF(C20="Included",C19/(1+C21),C19),2),"")</x:f>
      </x:c>
      <x:c r="D28" s="26" t="str">
        <x:f>IF(D24="READY",ROUND(IF(D20="Included",D19/(1+D21),D19),2),"")</x:f>
      </x:c>
      <x:c r="E28" s="4" t="str">
        <x:v>Calculated from the amount and its tax mode.</x:v>
      </x:c>
    </x:row>
    <x:row r="29" ht="45" customHeight="1">
      <x:c r="A29" s="43" t="str">
        <x:v>TOTAL BEFORE TAX (₹)</x:v>
      </x:c>
      <x:c r="B29" s="44" t="str">
        <x:f>IF(B24="READY",SUM(B25:B28),"CHECK QUOTE")</x:f>
        <x:v>CHECK QUOTE</x:v>
      </x:c>
      <x:c r="C29" s="44" t="str">
        <x:f>IF(C24="READY",SUM(C25:C28),"CHECK QUOTE")</x:f>
        <x:v>CHECK QUOTE</x:v>
      </x:c>
      <x:c r="D29" s="44" t="str">
        <x:f>IF(D24="READY",SUM(D25:D28),"CHECK QUOTE")</x:f>
        <x:v>CHECK QUOTE</x:v>
      </x:c>
      <x:c r="E29" s="43" t="str">
        <x:v>Sum of the four cost groups.</x:v>
      </x:c>
    </x:row>
    <x:row r="30" ht="23" customHeight="1">
      <x:c r="A30" s="4" t="str">
        <x:v>TAX IN THESE QUOTATIONS (₹)</x:v>
      </x:c>
      <x:c r="B30" s="26" t="str">
        <x:f>IF(B24="READY",ROUND(B31-B29,2),"")</x:f>
      </x:c>
      <x:c r="C30" s="26" t="str">
        <x:f>IF(C24="READY",ROUND(C31-C29,2),"")</x:f>
      </x:c>
      <x:c r="D30" s="26" t="str">
        <x:f>IF(D24="READY",ROUND(D31-D29,2),"")</x:f>
      </x:c>
      <x:c r="E30" s="4" t="str">
        <x:v>Modelled from your inputs; no input tax credit is subtracted.</x:v>
      </x:c>
    </x:row>
    <x:row r="31" ht="45" customHeight="1">
      <x:c r="A31" s="43" t="str">
        <x:v>FIRST-YEAR CASH REQUIREMENT (₹)</x:v>
      </x:c>
      <x:c r="B31" s="44" t="str">
        <x:f>IF(B24="READY",ROUND(IF(B10="Included",B9,B9*(1+B11))+IF(B13="Included",B12,B12*(1+B14))+IF(B16="Included",B15,B15*(1+B17))*B18+IF(B20="Included",B19,B19*(1+B21)),2),"CHECK QUOTE")</x:f>
        <x:v>CHECK QUOTE</x:v>
      </x:c>
      <x:c r="C31" s="44" t="str">
        <x:f>IF(C24="READY",ROUND(IF(C10="Included",C9,C9*(1+C11))+IF(C13="Included",C12,C12*(1+C14))+IF(C16="Included",C15,C15*(1+C17))*C18+IF(C20="Included",C19,C19*(1+C21)),2),"CHECK QUOTE")</x:f>
        <x:v>CHECK QUOTE</x:v>
      </x:c>
      <x:c r="D31" s="44" t="str">
        <x:f>IF(D24="READY",ROUND(IF(D10="Included",D9,D9*(1+D11))+IF(D13="Included",D12,D12*(1+D14))+IF(D16="Included",D15,D15*(1+D17))*D18+IF(D20="Included",D19,D19*(1+D21)),2),"CHECK QUOTE")</x:f>
        <x:v>CHECK QUOTE</x:v>
      </x:c>
      <x:c r="E31" s="43" t="str">
        <x:v>Cost incurred/payable across the chosen 365 days, not necessarily all upfront.</x:v>
      </x:c>
    </x:row>
    <x:row r="32" ht="23" customHeight="1">
      <x:c r="A32" s="4" t="str">
        <x:v>Monthly budget equivalent (₹)</x:v>
      </x:c>
      <x:c r="B32" s="26" t="str">
        <x:f>IF(B24="READY",ROUND(B31/12,2),"")</x:f>
      </x:c>
      <x:c r="C32" s="26" t="str">
        <x:f>IF(C24="READY",ROUND(C31/12,2),"")</x:f>
      </x:c>
      <x:c r="D32" s="26" t="str">
        <x:f>IF(D24="READY",ROUND(D31/12,2),"")</x:f>
      </x:c>
      <x:c r="E32" s="4" t="str">
        <x:v>Cash requirement ÷ 12. This is not a monthly subscription offer.</x:v>
      </x:c>
    </x:row>
    <x:row r="33" ht="23" customHeight="1">
      <x:c r="A33" s="4"/>
      <x:c r="B33" s="4"/>
      <x:c r="C33" s="4"/>
      <x:c r="D33" s="4"/>
      <x:c r="E33" s="4"/>
    </x:row>
    <x:row r="34" ht="23" customHeight="1">
      <x:c r="A34" s="4"/>
      <x:c r="B34" s="4"/>
      <x:c r="C34" s="4"/>
      <x:c r="D34" s="4"/>
      <x:c r="E34" s="4"/>
    </x:row>
    <x:row r="35" ht="54" customHeight="1">
      <x:c r="A35" s="4" t="str">
        <x:v>Renewal and cancellation notes</x:v>
      </x:c>
      <x:c r="B35" s="32"/>
      <x:c r="C35" s="32"/>
      <x:c r="D35" s="32"/>
      <x:c r="E35" s="4" t="str">
        <x:v>Record future dates, rate basis and access after cancellation.</x:v>
      </x:c>
    </x:row>
    <x:row r="36" ht="54" customHeight="1">
      <x:c r="A36" s="4" t="str">
        <x:v>Users / devices / registrations</x:v>
      </x:c>
      <x:c r="B36" s="32"/>
      <x:c r="C36" s="32"/>
      <x:c r="D36" s="32"/>
      <x:c r="E36" s="4" t="str">
        <x:v>Record who and what the quote actually covers.</x:v>
      </x:c>
    </x:row>
    <x:row r="37" ht="54" customHeight="1">
      <x:c r="A37" s="4" t="str">
        <x:v>Next price review date</x:v>
      </x:c>
      <x:c r="B37" s="32"/>
      <x:c r="C37" s="32"/>
      <x:c r="D37" s="32"/>
      <x:c r="E37" s="4" t="str">
        <x:v>User-entered date; no automatic reminder is created.</x:v>
      </x:c>
    </x:row>
    <x:row r="38" ht="23" customHeight="1">
      <x:c r="A38" s="4"/>
      <x:c r="B38" s="4"/>
      <x:c r="C38" s="4"/>
      <x:c r="D38" s="4"/>
      <x:c r="E38" s="4"/>
    </x:row>
    <x:row r="39" ht="24" customHeight="1">
      <x:c r="A39" s="49" t="str">
        <x:v>Different tax rates or terms within one cost group? Split your quote externally or add a separate, checked cost model; do not average rates silently. This simple comparison uses four cost groups. No billing eligibility, statutory tax advice, credit entitlement, renewal guarantee or provider ranking is implied.</x:v>
      </x:c>
      <x:c r="B39" s="49"/>
      <x:c r="C39" s="49"/>
      <x:c r="D39" s="49"/>
      <x:c r="E39" s="49"/>
    </x:row>
    <x:row r="40" ht="24" customHeight="1">
      <x:c r="A40" s="49"/>
      <x:c r="B40" s="49"/>
      <x:c r="C40" s="49"/>
      <x:c r="D40" s="49"/>
      <x:c r="E40" s="49"/>
    </x:row>
    <x:row r="41" ht="24" customHeight="1">
      <x:c r="A41" s="49"/>
      <x:c r="B41" s="49"/>
      <x:c r="C41" s="49"/>
      <x:c r="D41" s="49"/>
      <x:c r="E41" s="49"/>
    </x:row>
    <x:row r="42" ht="23" customHeight="1">
      <x:c r="A42" s="4"/>
      <x:c r="B42" s="4"/>
      <x:c r="C42" s="4"/>
      <x:c r="D42" s="4"/>
      <x:c r="E42" s="4"/>
    </x:row>
  </x:sheetData>
  <x:mergeCells>
    <x:mergeCell ref="A1:E2"/>
    <x:mergeCell ref="A3:E4"/>
    <x:mergeCell ref="A39:E41"/>
  </x:mergeCells>
  <x:dataValidations count="18">
    <x:dataValidation type="list" sqref="B8">
      <x:formula1>"Confirmed,Unknown"</x:formula1>
    </x:dataValidation>
    <x:dataValidation type="list" sqref="B22">
      <x:formula1>"Yes,Unknown"</x:formula1>
    </x:dataValidation>
    <x:dataValidation type="list" sqref="B10">
      <x:formula1>"Included,Excluded"</x:formula1>
    </x:dataValidation>
    <x:dataValidation type="list" sqref="B13">
      <x:formula1>"Included,Excluded"</x:formula1>
    </x:dataValidation>
    <x:dataValidation type="list" sqref="B16">
      <x:formula1>"Included,Excluded"</x:formula1>
    </x:dataValidation>
    <x:dataValidation type="list" sqref="B20">
      <x:formula1>"Included,Excluded"</x:formula1>
    </x:dataValidation>
    <x:dataValidation type="list" sqref="C8">
      <x:formula1>"Confirmed,Unknown"</x:formula1>
    </x:dataValidation>
    <x:dataValidation type="list" sqref="C22">
      <x:formula1>"Yes,Unknown"</x:formula1>
    </x:dataValidation>
    <x:dataValidation type="list" sqref="C10">
      <x:formula1>"Included,Excluded"</x:formula1>
    </x:dataValidation>
    <x:dataValidation type="list" sqref="C13">
      <x:formula1>"Included,Excluded"</x:formula1>
    </x:dataValidation>
    <x:dataValidation type="list" sqref="C16">
      <x:formula1>"Included,Excluded"</x:formula1>
    </x:dataValidation>
    <x:dataValidation type="list" sqref="C20">
      <x:formula1>"Included,Excluded"</x:formula1>
    </x:dataValidation>
    <x:dataValidation type="list" sqref="D8">
      <x:formula1>"Confirmed,Unknown"</x:formula1>
    </x:dataValidation>
    <x:dataValidation type="list" sqref="D22">
      <x:formula1>"Yes,Unknown"</x:formula1>
    </x:dataValidation>
    <x:dataValidation type="list" sqref="D10">
      <x:formula1>"Included,Excluded"</x:formula1>
    </x:dataValidation>
    <x:dataValidation type="list" sqref="D13">
      <x:formula1>"Included,Excluded"</x:formula1>
    </x:dataValidation>
    <x:dataValidation type="list" sqref="D16">
      <x:formula1>"Included,Excluded"</x:formula1>
    </x:dataValidation>
    <x:dataValidation type="list" sqref="D20">
      <x:formula1>"Included,Excluded"</x:formula1>
    </x:dataValidation>
  </x:dataValidations>
  <x:pageMargins left="0.7" right="0.7" top="0.75" bottom="0.75" header="0.3" footer="0.3"/>
  <x:legacyDrawing xmlns:r="http://schemas.openxmlformats.org/officeDocument/2006/relationships" r:id="Rd6c4582cfdcb42b9"/>
</x:worksheet>
</file>

<file path=xl/worksheets/sheet4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40" hidden="0" customWidth="1"/>
    <x:col min="3" max="3" width="20" hidden="0" customWidth="1"/>
    <x:col min="4" max="4" width="23" hidden="0" customWidth="1"/>
    <x:col min="5" max="5" width="23" hidden="0" customWidth="1"/>
    <x:col min="6" max="6" width="23" hidden="0" customWidth="1"/>
  </x:cols>
  <x:sheetData>
    <x:row r="1" ht="26" customHeight="1">
      <x:c r="A1" s="9" t="str">
        <x:v>TRIAL CHECKLIST | REQUIRED TASKS FIRST</x:v>
      </x:c>
      <x:c r="B1" s="9"/>
      <x:c r="C1" s="9"/>
      <x:c r="D1" s="9"/>
      <x:c r="E1" s="9"/>
      <x:c r="F1" s="9"/>
    </x:row>
    <x:row r="2" ht="26" customHeight="1">
      <x:c r="A2" s="9"/>
      <x:c r="B2" s="9"/>
      <x:c r="C2" s="9"/>
      <x:c r="D2" s="9"/>
      <x:c r="E2" s="9"/>
      <x:c r="F2" s="9"/>
    </x:row>
    <x:row r="3" ht="24" customHeight="1">
      <x:c r="A3" s="13" t="str">
        <x:v>No numerical product rankings. Any failed or untested required task blocks the checklist result. Test safely with demo records, not fictional live-portal submissions.</x:v>
      </x:c>
      <x:c r="B3" s="13"/>
      <x:c r="C3" s="13"/>
      <x:c r="D3" s="13"/>
      <x:c r="E3" s="13"/>
      <x:c r="F3" s="13"/>
    </x:row>
    <x:row r="4" ht="24" customHeight="1">
      <x:c r="A4" s="13"/>
      <x:c r="B4" s="13"/>
      <x:c r="C4" s="13"/>
      <x:c r="D4" s="13"/>
      <x:c r="E4" s="13"/>
      <x:c r="F4" s="13"/>
    </x:row>
    <x:row r="5" ht="23" customHeight="1">
      <x:c r="A5" s="4"/>
      <x:c r="B5" s="4"/>
      <x:c r="C5" s="4"/>
      <x:c r="D5" s="4"/>
      <x:c r="E5" s="4"/>
      <x:c r="F5" s="4"/>
    </x:row>
    <x:row r="6" ht="32" customHeight="1">
      <x:c r="A6" s="24" t="str">
        <x:v>No.</x:v>
      </x:c>
      <x:c r="B6" s="24" t="str">
        <x:v>Task to demonstrate</x:v>
      </x:c>
      <x:c r="C6" s="24" t="str">
        <x:v>Requirement</x:v>
      </x:c>
      <x:c r="D6" s="24" t="str">
        <x:v>Candidate A</x:v>
      </x:c>
      <x:c r="E6" s="24" t="str">
        <x:v>Candidate B</x:v>
      </x:c>
      <x:c r="F6" s="24" t="str">
        <x:v>Candidate C</x:v>
      </x:c>
    </x:row>
    <x:row r="7" ht="43" customHeight="1">
      <x:c r="A7" s="4" t="n">
        <x:v>1</x:v>
      </x:c>
      <x:c r="B7" s="4" t="str">
        <x:v>Correct bill, numbering and tax setup</x:v>
      </x:c>
      <x:c r="C7" s="32" t="str">
        <x:v>Required</x:v>
      </x:c>
      <x:c r="D7" s="32" t="str">
        <x:v>Not tested</x:v>
      </x:c>
      <x:c r="E7" s="32" t="str">
        <x:v>Not tested</x:v>
      </x:c>
      <x:c r="F7" s="32" t="str">
        <x:v>Not tested</x:v>
      </x:c>
    </x:row>
    <x:row r="8" ht="43" customHeight="1">
      <x:c r="A8" s="4" t="n">
        <x:v>2</x:v>
      </x:c>
      <x:c r="B8" s="4" t="str">
        <x:v>Printer and bill format on actual device</x:v>
      </x:c>
      <x:c r="C8" s="32" t="str">
        <x:v>Required</x:v>
      </x:c>
      <x:c r="D8" s="32" t="str">
        <x:v>Not tested</x:v>
      </x:c>
      <x:c r="E8" s="32" t="str">
        <x:v>Not tested</x:v>
      </x:c>
      <x:c r="F8" s="32" t="str">
        <x:v>Not tested</x:v>
      </x:c>
    </x:row>
    <x:row r="9" ht="43" customHeight="1">
      <x:c r="A9" s="4" t="n">
        <x:v>3</x:v>
      </x:c>
      <x:c r="B9" s="4" t="str">
        <x:v>Part payment against the right invoice</x:v>
      </x:c>
      <x:c r="C9" s="32" t="str">
        <x:v>Required</x:v>
      </x:c>
      <x:c r="D9" s="32" t="str">
        <x:v>Not tested</x:v>
      </x:c>
      <x:c r="E9" s="32" t="str">
        <x:v>Not tested</x:v>
      </x:c>
      <x:c r="F9" s="32" t="str">
        <x:v>Not tested</x:v>
      </x:c>
    </x:row>
    <x:row r="10" ht="43" customHeight="1">
      <x:c r="A10" s="4" t="n">
        <x:v>4</x:v>
      </x:c>
      <x:c r="B10" s="4" t="str">
        <x:v>Return / credit note and stock update</x:v>
      </x:c>
      <x:c r="C10" s="32" t="str">
        <x:v>Required</x:v>
      </x:c>
      <x:c r="D10" s="32" t="str">
        <x:v>Not tested</x:v>
      </x:c>
      <x:c r="E10" s="32" t="str">
        <x:v>Not tested</x:v>
      </x:c>
      <x:c r="F10" s="32" t="str">
        <x:v>Not tested</x:v>
      </x:c>
    </x:row>
    <x:row r="11" ht="43" customHeight="1">
      <x:c r="A11" s="4" t="n">
        <x:v>5</x:v>
      </x:c>
      <x:c r="B11" s="4" t="str">
        <x:v>Required staff, devices and permissions</x:v>
      </x:c>
      <x:c r="C11" s="32" t="str">
        <x:v>Required</x:v>
      </x:c>
      <x:c r="D11" s="32" t="str">
        <x:v>Not tested</x:v>
      </x:c>
      <x:c r="E11" s="32" t="str">
        <x:v>Not tested</x:v>
      </x:c>
      <x:c r="F11" s="32" t="str">
        <x:v>Not tested</x:v>
      </x:c>
    </x:row>
    <x:row r="12" ht="43" customHeight="1">
      <x:c r="A12" s="4" t="n">
        <x:v>6</x:v>
      </x:c>
      <x:c r="B12" s="4" t="str">
        <x:v>Offline counter work, if needed</x:v>
      </x:c>
      <x:c r="C12" s="32" t="str">
        <x:v>Required</x:v>
      </x:c>
      <x:c r="D12" s="32" t="str">
        <x:v>Not tested</x:v>
      </x:c>
      <x:c r="E12" s="32" t="str">
        <x:v>Not tested</x:v>
      </x:c>
      <x:c r="F12" s="32" t="str">
        <x:v>Not tested</x:v>
      </x:c>
    </x:row>
    <x:row r="13" ht="43" customHeight="1">
      <x:c r="A13" s="4" t="n">
        <x:v>7</x:v>
      </x:c>
      <x:c r="B13" s="4" t="str">
        <x:v>E-invoice / e-way bill, if applicable</x:v>
      </x:c>
      <x:c r="C13" s="32" t="str">
        <x:v>Required</x:v>
      </x:c>
      <x:c r="D13" s="32" t="str">
        <x:v>Not tested</x:v>
      </x:c>
      <x:c r="E13" s="32" t="str">
        <x:v>Not tested</x:v>
      </x:c>
      <x:c r="F13" s="32" t="str">
        <x:v>Not tested</x:v>
      </x:c>
    </x:row>
    <x:row r="14" ht="43" customHeight="1">
      <x:c r="A14" s="4" t="n">
        <x:v>8</x:v>
      </x:c>
      <x:c r="B14" s="4" t="str">
        <x:v>Accountant export and return-report work</x:v>
      </x:c>
      <x:c r="C14" s="32" t="str">
        <x:v>Required</x:v>
      </x:c>
      <x:c r="D14" s="32" t="str">
        <x:v>Not tested</x:v>
      </x:c>
      <x:c r="E14" s="32" t="str">
        <x:v>Not tested</x:v>
      </x:c>
      <x:c r="F14" s="32" t="str">
        <x:v>Not tested</x:v>
      </x:c>
    </x:row>
    <x:row r="15" ht="43" customHeight="1">
      <x:c r="A15" s="4" t="n">
        <x:v>9</x:v>
      </x:c>
      <x:c r="B15" s="4" t="str">
        <x:v>Record changes and correction controls</x:v>
      </x:c>
      <x:c r="C15" s="32" t="str">
        <x:v>Required</x:v>
      </x:c>
      <x:c r="D15" s="32" t="str">
        <x:v>Not tested</x:v>
      </x:c>
      <x:c r="E15" s="32" t="str">
        <x:v>Not tested</x:v>
      </x:c>
      <x:c r="F15" s="32" t="str">
        <x:v>Not tested</x:v>
      </x:c>
    </x:row>
    <x:row r="16" ht="43" customHeight="1">
      <x:c r="A16" s="4" t="n">
        <x:v>10</x:v>
      </x:c>
      <x:c r="B16" s="4" t="str">
        <x:v>Backup and a demonstrated restore</x:v>
      </x:c>
      <x:c r="C16" s="32" t="str">
        <x:v>Required</x:v>
      </x:c>
      <x:c r="D16" s="32" t="str">
        <x:v>Not tested</x:v>
      </x:c>
      <x:c r="E16" s="32" t="str">
        <x:v>Not tested</x:v>
      </x:c>
      <x:c r="F16" s="32" t="str">
        <x:v>Not tested</x:v>
      </x:c>
    </x:row>
    <x:row r="17" ht="43" customHeight="1">
      <x:c r="A17" s="4" t="n">
        <x:v>11</x:v>
      </x:c>
      <x:c r="B17" s="4" t="str">
        <x:v>Export of customers, stock and balances</x:v>
      </x:c>
      <x:c r="C17" s="32" t="str">
        <x:v>Required</x:v>
      </x:c>
      <x:c r="D17" s="32" t="str">
        <x:v>Not tested</x:v>
      </x:c>
      <x:c r="E17" s="32" t="str">
        <x:v>Not tested</x:v>
      </x:c>
      <x:c r="F17" s="32" t="str">
        <x:v>Not tested</x:v>
      </x:c>
    </x:row>
    <x:row r="18" ht="43" customHeight="1">
      <x:c r="A18" s="4" t="n">
        <x:v>12</x:v>
      </x:c>
      <x:c r="B18" s="4" t="str">
        <x:v>Written price, term and renewal confirmed</x:v>
      </x:c>
      <x:c r="C18" s="32" t="str">
        <x:v>Required</x:v>
      </x:c>
      <x:c r="D18" s="32" t="str">
        <x:v>Not tested</x:v>
      </x:c>
      <x:c r="E18" s="32" t="str">
        <x:v>Not tested</x:v>
      </x:c>
      <x:c r="F18" s="32" t="str">
        <x:v>Not tested</x:v>
      </x:c>
    </x:row>
    <x:row r="19" ht="23" customHeight="1">
      <x:c r="A19" s="4"/>
      <x:c r="B19" s="4"/>
      <x:c r="C19" s="4"/>
      <x:c r="D19" s="4"/>
      <x:c r="E19" s="4"/>
      <x:c r="F19" s="4"/>
    </x:row>
    <x:row r="20" ht="58" customHeight="1">
      <x:c r="A20" s="4"/>
      <x:c r="B20" s="43" t="str">
        <x:v>LIMITED CHECKLIST RESULT</x:v>
      </x:c>
      <x:c r="C20" s="43"/>
      <x:c r="D20" s="43" t="str">
        <x:f>IF(COUNTIF($C$7:$C$18,"Required")+COUNTIF($C$7:$C$18,"Not required")&lt;&gt;12,"CHECK REQUIREMENTS",IF(COUNTIF($C$7:$C$18,"Required")=0,"SET REQUIREMENTS",IF(OR(AND($C7="Required",D7&lt;&gt;"Pass"),AND($C8="Required",D8&lt;&gt;"Pass"),AND($C9="Required",D9&lt;&gt;"Pass"),AND($C10="Required",D10&lt;&gt;"Pass"),AND($C11="Required",D11&lt;&gt;"Pass"),AND($C12="Required",D12&lt;&gt;"Pass"),AND($C13="Required",D13&lt;&gt;"Pass"),AND($C14="Required",D14&lt;&gt;"Pass"),AND($C15="Required",D15&lt;&gt;"Pass"),AND($C16="Required",D16&lt;&gt;"Pass"),AND($C17="Required",D17&lt;&gt;"Pass"),AND($C18="Required",D18&lt;&gt;"Pass")),"NOT READY","REQUIRED TESTS PASSED")))</x:f>
        <x:v>NOT READY</x:v>
      </x:c>
      <x:c r="E20" s="43" t="str">
        <x:f>IF(COUNTIF($C$7:$C$18,"Required")+COUNTIF($C$7:$C$18,"Not required")&lt;&gt;12,"CHECK REQUIREMENTS",IF(COUNTIF($C$7:$C$18,"Required")=0,"SET REQUIREMENTS",IF(OR(AND($C7="Required",E7&lt;&gt;"Pass"),AND($C8="Required",E8&lt;&gt;"Pass"),AND($C9="Required",E9&lt;&gt;"Pass"),AND($C10="Required",E10&lt;&gt;"Pass"),AND($C11="Required",E11&lt;&gt;"Pass"),AND($C12="Required",E12&lt;&gt;"Pass"),AND($C13="Required",E13&lt;&gt;"Pass"),AND($C14="Required",E14&lt;&gt;"Pass"),AND($C15="Required",E15&lt;&gt;"Pass"),AND($C16="Required",E16&lt;&gt;"Pass"),AND($C17="Required",E17&lt;&gt;"Pass"),AND($C18="Required",E18&lt;&gt;"Pass")),"NOT READY","REQUIRED TESTS PASSED")))</x:f>
        <x:v>NOT READY</x:v>
      </x:c>
      <x:c r="F20" s="43" t="str">
        <x:f>IF(COUNTIF($C$7:$C$18,"Required")+COUNTIF($C$7:$C$18,"Not required")&lt;&gt;12,"CHECK REQUIREMENTS",IF(COUNTIF($C$7:$C$18,"Required")=0,"SET REQUIREMENTS",IF(OR(AND($C7="Required",F7&lt;&gt;"Pass"),AND($C8="Required",F8&lt;&gt;"Pass"),AND($C9="Required",F9&lt;&gt;"Pass"),AND($C10="Required",F10&lt;&gt;"Pass"),AND($C11="Required",F11&lt;&gt;"Pass"),AND($C12="Required",F12&lt;&gt;"Pass"),AND($C13="Required",F13&lt;&gt;"Pass"),AND($C14="Required",F14&lt;&gt;"Pass"),AND($C15="Required",F15&lt;&gt;"Pass"),AND($C16="Required",F16&lt;&gt;"Pass"),AND($C17="Required",F17&lt;&gt;"Pass"),AND($C18="Required",F18&lt;&gt;"Pass")),"NOT READY","REQUIRED TESTS PASSED")))</x:f>
        <x:v>NOT READY</x:v>
      </x:c>
    </x:row>
    <x:row r="21" ht="23" customHeight="1">
      <x:c r="A21" s="4"/>
      <x:c r="B21" s="4"/>
      <x:c r="C21" s="4"/>
      <x:c r="D21" s="4"/>
      <x:c r="E21" s="4"/>
      <x:c r="F21" s="4"/>
    </x:row>
    <x:row r="22" ht="25" customHeight="1">
      <x:c r="A22" s="4"/>
      <x:c r="B22" s="4" t="str">
        <x:v>“Required tests passed” only reflects your entries. It does not verify the trial, certify compliance or choose a winner. Review cost, usability, evidence and business suitability separately. A task marked Not required must genuinely be outside your needs; do not remove a requirement merely to make a candidate pass.</x:v>
      </x:c>
      <x:c r="C22" s="4"/>
      <x:c r="D22" s="4"/>
      <x:c r="E22" s="4"/>
      <x:c r="F22" s="4"/>
    </x:row>
    <x:row r="23" ht="25" customHeight="1">
      <x:c r="A23" s="4"/>
      <x:c r="B23" s="4"/>
      <x:c r="C23" s="4"/>
      <x:c r="D23" s="4"/>
      <x:c r="E23" s="4"/>
      <x:c r="F23" s="4"/>
    </x:row>
    <x:row r="24" ht="25" customHeight="1">
      <x:c r="A24" s="4"/>
      <x:c r="B24" s="4"/>
      <x:c r="C24" s="4"/>
      <x:c r="D24" s="4"/>
      <x:c r="E24" s="4"/>
      <x:c r="F24" s="4"/>
    </x:row>
    <x:row r="25" ht="23" customHeight="1">
      <x:c r="A25" s="4"/>
      <x:c r="B25" s="4"/>
      <x:c r="C25" s="4"/>
      <x:c r="D25" s="4"/>
      <x:c r="E25" s="4"/>
      <x:c r="F25" s="4"/>
    </x:row>
    <x:row r="26" ht="23" customHeight="1">
      <x:c r="A26" s="4"/>
      <x:c r="B26" s="4"/>
      <x:c r="C26" s="4"/>
      <x:c r="D26" s="4"/>
      <x:c r="E26" s="4"/>
      <x:c r="F26" s="4"/>
    </x:row>
    <x:row r="27" ht="23" customHeight="1">
      <x:c r="A27" s="4"/>
      <x:c r="B27" s="4"/>
      <x:c r="C27" s="4"/>
      <x:c r="D27" s="4"/>
      <x:c r="E27" s="4"/>
      <x:c r="F27" s="4"/>
    </x:row>
  </x:sheetData>
  <x:mergeCells>
    <x:mergeCell ref="A1:F2"/>
    <x:mergeCell ref="A3:F4"/>
    <x:mergeCell ref="B22:F24"/>
  </x:mergeCells>
  <x:dataValidations count="2">
    <x:dataValidation type="list" sqref="C7:C18">
      <x:formula1>"Required,Not required"</x:formula1>
    </x:dataValidation>
    <x:dataValidation type="list" sqref="D7:F18">
      <x:formula1>"Pass,Fail,Not tested"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38" hidden="0" customWidth="1"/>
    <x:col min="2" max="2" width="22" hidden="0" customWidth="1"/>
    <x:col min="3" max="3" width="7" hidden="0" customWidth="1"/>
    <x:col min="4" max="4" width="30" hidden="0" customWidth="1"/>
    <x:col min="5" max="5" width="43" hidden="0" customWidth="1"/>
  </x:cols>
  <x:sheetData>
    <x:row r="1" ht="26" customHeight="1">
      <x:c r="A1" s="9" t="str">
        <x:v>WORKED EXAMPLE | FOLLOW THE WHOLE SALE</x:v>
      </x:c>
      <x:c r="B1" s="9"/>
      <x:c r="C1" s="9"/>
      <x:c r="D1" s="9"/>
      <x:c r="E1" s="9"/>
    </x:row>
    <x:row r="2" ht="26" customHeight="1">
      <x:c r="A2" s="9"/>
      <x:c r="B2" s="9"/>
      <x:c r="C2" s="9"/>
      <x:c r="D2" s="9"/>
      <x:c r="E2" s="9"/>
    </x:row>
    <x:row r="3" ht="24" customHeight="1">
      <x:c r="A3" s="13" t="str">
        <x:v>Fictional arithmetic only. Tax rate, price and payment are teaching assumptions. Do not issue these demo transactions or use them to determine real GST liability.</x:v>
      </x:c>
      <x:c r="B3" s="13"/>
      <x:c r="C3" s="13"/>
      <x:c r="D3" s="13"/>
      <x:c r="E3" s="13"/>
    </x:row>
    <x:row r="4" ht="24" customHeight="1">
      <x:c r="A4" s="13"/>
      <x:c r="B4" s="13"/>
      <x:c r="C4" s="13"/>
      <x:c r="D4" s="13"/>
      <x:c r="E4" s="13"/>
    </x:row>
    <x:row r="5" ht="32" customHeight="1">
      <x:c r="A5" s="24" t="str">
        <x:v>Example input</x:v>
      </x:c>
      <x:c r="B5" s="24" t="str">
        <x:v>Amount / quantity</x:v>
      </x:c>
      <x:c r="C5" s="4"/>
      <x:c r="D5" s="4"/>
      <x:c r="E5" s="4"/>
    </x:row>
    <x:row r="6" ht="29" customHeight="1">
      <x:c r="A6" s="4" t="str">
        <x:v>Units sold</x:v>
      </x:c>
      <x:c r="B6" s="32" t="n">
        <x:v>10</x:v>
      </x:c>
      <x:c r="C6" s="4"/>
      <x:c r="D6" s="54" t="str">
        <x:v>What this example assumes</x:v>
      </x:c>
      <x:c r="E6" s="54"/>
    </x:row>
    <x:row r="7" ht="29" customHeight="1">
      <x:c r="A7" s="4" t="str">
        <x:v>Price per unit before tax (₹)</x:v>
      </x:c>
      <x:c r="B7" s="36" t="n">
        <x:v>1000</x:v>
      </x:c>
      <x:c r="C7" s="4"/>
      <x:c r="D7" s="4" t="str">
        <x:v>One item, same unit and price, no discount, no fees, same illustrative tax rate on the returned items. The credit note is assumed appropriate for this fictional scenario. Real return/tax rules and refund entitlement need separate review.</x:v>
      </x:c>
      <x:c r="E7" s="4"/>
    </x:row>
    <x:row r="8" ht="29" customHeight="1">
      <x:c r="A8" s="4" t="str">
        <x:v>Assumed tax rate</x:v>
      </x:c>
      <x:c r="B8" s="52" t="n">
        <x:v>0.18</x:v>
      </x:c>
      <x:c r="C8" s="4"/>
      <x:c r="D8" s="4"/>
      <x:c r="E8" s="4"/>
    </x:row>
    <x:row r="9" ht="29" customHeight="1">
      <x:c r="A9" s="4" t="str">
        <x:v>Actual payment received (₹)</x:v>
      </x:c>
      <x:c r="B9" s="36" t="n">
        <x:v>5000</x:v>
      </x:c>
      <x:c r="C9" s="4"/>
      <x:c r="D9" s="4"/>
      <x:c r="E9" s="4"/>
    </x:row>
    <x:row r="10" ht="29" customHeight="1">
      <x:c r="A10" s="4" t="str">
        <x:v>Units genuinely returned</x:v>
      </x:c>
      <x:c r="B10" s="32" t="n">
        <x:v>2</x:v>
      </x:c>
      <x:c r="C10" s="4"/>
      <x:c r="D10" s="4"/>
      <x:c r="E10" s="4"/>
    </x:row>
    <x:row r="11" ht="23" customHeight="1">
      <x:c r="A11" s="4"/>
      <x:c r="B11" s="4"/>
      <x:c r="C11" s="4"/>
      <x:c r="D11" s="4"/>
      <x:c r="E11" s="4"/>
    </x:row>
    <x:row r="12" ht="23" customHeight="1">
      <x:c r="A12" s="4" t="str">
        <x:v>INPUT CHECK</x:v>
      </x:c>
      <x:c r="B12" s="4" t="str">
        <x:f>IF(COUNT(B6:B10)&lt;&gt;5,"CHECK INPUTS",IF(AND(B6&gt;=0,B7&gt;=0,B8&gt;=0,B8&lt;=1,B9&gt;=0,B10&gt;=0,B10&lt;=B6),"READY","CHECK INPUTS"))</x:f>
        <x:v>READY</x:v>
      </x:c>
      <x:c r="C12" s="4"/>
      <x:c r="D12" s="4"/>
      <x:c r="E12" s="4"/>
    </x:row>
    <x:row r="13" ht="23" customHeight="1">
      <x:c r="A13" s="4"/>
      <x:c r="B13" s="4"/>
      <x:c r="C13" s="4"/>
      <x:c r="D13" s="4"/>
      <x:c r="E13" s="4"/>
    </x:row>
    <x:row r="14" ht="23" customHeight="1">
      <x:c r="A14" s="4"/>
      <x:c r="B14" s="4"/>
      <x:c r="C14" s="4"/>
      <x:c r="D14" s="4"/>
      <x:c r="E14" s="4"/>
    </x:row>
    <x:row r="15" ht="34" customHeight="1">
      <x:c r="A15" s="4" t="str">
        <x:v>Bill value before tax (₹)</x:v>
      </x:c>
      <x:c r="B15" s="26" t="n">
        <x:f>IF(B12="READY",ROUND(B6*B7,2),"CHECK INPUTS")</x:f>
        <x:v>10000</x:v>
      </x:c>
      <x:c r="C15" s="4"/>
      <x:c r="D15" s="12" t="str">
        <x:v>With the supplied example: ₹11,800 bill − ₹5,000 received − ₹2,360 return credit = ₹4,440 due. Net quantity sold: 8. Negative balances are preserved for refund/credit review, not hidden or clamped to zero.</x:v>
      </x:c>
      <x:c r="E15" s="12"/>
    </x:row>
    <x:row r="16" ht="34" customHeight="1">
      <x:c r="A16" s="4" t="str">
        <x:v>Illustrative bill tax (₹)</x:v>
      </x:c>
      <x:c r="B16" s="26" t="n">
        <x:f>IF(B12="READY",ROUND(B15*B8,2),"")</x:f>
        <x:v>1800</x:v>
      </x:c>
      <x:c r="C16" s="4"/>
      <x:c r="D16" s="12"/>
      <x:c r="E16" s="12"/>
    </x:row>
    <x:row r="17" ht="34" customHeight="1">
      <x:c r="A17" s="43" t="str">
        <x:v>INVOICE TOTAL (₹)</x:v>
      </x:c>
      <x:c r="B17" s="44" t="n">
        <x:f>IF(B12="READY",SUM(B15:B16),"CHECK INPUTS")</x:f>
        <x:v>11800</x:v>
      </x:c>
      <x:c r="C17" s="4"/>
      <x:c r="D17" s="12"/>
      <x:c r="E17" s="12"/>
    </x:row>
    <x:row r="18" ht="34" customHeight="1">
      <x:c r="A18" s="4" t="str">
        <x:v>Payment received (₹)</x:v>
      </x:c>
      <x:c r="B18" s="26" t="n">
        <x:f>IF(B12="READY",B9,"")</x:f>
        <x:v>5000</x:v>
      </x:c>
      <x:c r="C18" s="4"/>
      <x:c r="D18" s="12"/>
      <x:c r="E18" s="12"/>
    </x:row>
    <x:row r="19" ht="34" customHeight="1">
      <x:c r="A19" s="4" t="str">
        <x:v>Due before return (₹)</x:v>
      </x:c>
      <x:c r="B19" s="26" t="n">
        <x:f>IF(B12="READY",ROUND(B17-B18,2),"")</x:f>
        <x:v>6800</x:v>
      </x:c>
      <x:c r="C19" s="4"/>
      <x:c r="D19" s="12"/>
      <x:c r="E19" s="12"/>
    </x:row>
    <x:row r="20" ht="34" customHeight="1">
      <x:c r="A20" s="4" t="str">
        <x:v>Returned goods before tax (₹)</x:v>
      </x:c>
      <x:c r="B20" s="26" t="n">
        <x:f>IF(B12="READY",ROUND(B10*B7,2),"")</x:f>
        <x:v>2000</x:v>
      </x:c>
      <x:c r="C20" s="4"/>
      <x:c r="D20" s="4"/>
      <x:c r="E20" s="4"/>
    </x:row>
    <x:row r="21" ht="34" customHeight="1">
      <x:c r="A21" s="4" t="str">
        <x:v>Illustrative return tax (₹)</x:v>
      </x:c>
      <x:c r="B21" s="26" t="n">
        <x:f>IF(B12="READY",ROUND(B20*B8,2),"")</x:f>
        <x:v>360</x:v>
      </x:c>
      <x:c r="C21" s="4"/>
      <x:c r="D21" s="4"/>
      <x:c r="E21" s="4"/>
    </x:row>
    <x:row r="22" ht="34" customHeight="1">
      <x:c r="A22" s="43" t="str">
        <x:v>RETURN CREDIT (₹)</x:v>
      </x:c>
      <x:c r="B22" s="44" t="n">
        <x:f>IF(B12="READY",SUM(B20:B21),"")</x:f>
        <x:v>2360</x:v>
      </x:c>
      <x:c r="C22" s="4"/>
      <x:c r="D22" s="4"/>
      <x:c r="E22" s="4"/>
    </x:row>
    <x:row r="23" ht="34" customHeight="1">
      <x:c r="A23" s="43" t="str">
        <x:v>DUE AFTER PAYMENT AND RETURN (₹)</x:v>
      </x:c>
      <x:c r="B23" s="44" t="n">
        <x:f>IF(B12="READY",ROUND(B19-B22,2),"CHECK INPUTS")</x:f>
        <x:v>4440</x:v>
      </x:c>
      <x:c r="C23" s="4"/>
      <x:c r="D23" s="4"/>
      <x:c r="E23" s="4"/>
    </x:row>
    <x:row r="24" ht="34" customHeight="1">
      <x:c r="A24" s="4" t="str">
        <x:v>Net units sold</x:v>
      </x:c>
      <x:c r="B24" s="56" t="n">
        <x:f>IF(B12="READY",B6-B10,"")</x:f>
        <x:v>8</x:v>
      </x:c>
      <x:c r="C24" s="4"/>
      <x:c r="D24" s="4"/>
      <x:c r="E24" s="4"/>
    </x:row>
    <x:row r="25" ht="60" customHeight="1">
      <x:c r="A25" s="43" t="str">
        <x:v>Balance interpretation</x:v>
      </x:c>
      <x:c r="B25" s="43" t="str">
        <x:f>IF(B12&lt;&gt;"READY","CHECK INPUTS",IF(B23&gt;0,"CUSTOMER STILL OWES",IF(B23=0,"SETTLED","REVIEW REFUND / CREDIT")))</x:f>
        <x:v>CUSTOMER STILL OWES</x:v>
      </x:c>
      <x:c r="C25" s="4"/>
      <x:c r="D25" s="4"/>
      <x:c r="E25" s="4"/>
    </x:row>
    <x:row r="26" ht="23" customHeight="1">
      <x:c r="A26" s="4"/>
      <x:c r="B26" s="4"/>
      <x:c r="C26" s="4"/>
      <x:c r="D26" s="4"/>
      <x:c r="E26" s="4"/>
    </x:row>
    <x:row r="27" ht="23" customHeight="1">
      <x:c r="A27" s="4"/>
      <x:c r="B27" s="4"/>
      <x:c r="C27" s="4"/>
      <x:c r="D27" s="4"/>
      <x:c r="E27" s="4"/>
    </x:row>
    <x:row r="28" ht="23" customHeight="1">
      <x:c r="A28" s="4"/>
      <x:c r="B28" s="4"/>
      <x:c r="C28" s="4"/>
      <x:c r="D28" s="4"/>
      <x:c r="E28" s="4"/>
    </x:row>
    <x:row r="29" ht="22" customHeight="1">
      <x:c r="A29" s="24" t="str">
        <x:v>SEPARATE FICTIONAL BUDGET | NOT A SELLER QUOTATION</x:v>
      </x:c>
      <x:c r="B29" s="24"/>
      <x:c r="C29" s="24"/>
      <x:c r="D29" s="24"/>
      <x:c r="E29" s="24"/>
    </x:row>
    <x:row r="30" ht="22" customHeight="1">
      <x:c r="A30" s="24"/>
      <x:c r="B30" s="24"/>
      <x:c r="C30" s="24"/>
      <x:c r="D30" s="24"/>
      <x:c r="E30" s="24"/>
    </x:row>
    <x:row r="31" ht="23" customHeight="1">
      <x:c r="A31" s="4"/>
      <x:c r="B31" s="4"/>
      <x:c r="C31" s="4"/>
      <x:c r="D31" s="4"/>
      <x:c r="E31" s="4"/>
    </x:row>
    <x:row r="32" ht="30" customHeight="1">
      <x:c r="A32" s="4" t="str">
        <x:v>First-year licence (₹)</x:v>
      </x:c>
      <x:c r="B32" s="36" t="n">
        <x:v>3600</x:v>
      </x:c>
      <x:c r="C32" s="4"/>
      <x:c r="D32" s="4" t="str">
        <x:v>The licence and setup are separate from monthly extras. At these fictional inputs: ₹6,000 before tax; ₹7,080 with assumed 18% tax. The sample assumes one tax rate for all budget items. Real quotations may need different rates or include tax already. Use My Quotes for those entries.</x:v>
      </x:c>
      <x:c r="E32" s="4"/>
    </x:row>
    <x:row r="33" ht="30" customHeight="1">
      <x:c r="A33" s="4" t="str">
        <x:v>One-time setup (₹)</x:v>
      </x:c>
      <x:c r="B33" s="36" t="n">
        <x:v>1200</x:v>
      </x:c>
      <x:c r="C33" s="4"/>
      <x:c r="D33" s="4"/>
      <x:c r="E33" s="4"/>
    </x:row>
    <x:row r="34" ht="30" customHeight="1">
      <x:c r="A34" s="4" t="str">
        <x:v>Monthly connector (₹)</x:v>
      </x:c>
      <x:c r="B34" s="36" t="n">
        <x:v>100</x:v>
      </x:c>
      <x:c r="C34" s="4"/>
      <x:c r="D34" s="4"/>
      <x:c r="E34" s="4"/>
    </x:row>
    <x:row r="35" ht="30" customHeight="1">
      <x:c r="A35" s="4" t="str">
        <x:v>Months charged</x:v>
      </x:c>
      <x:c r="B35" s="32" t="n">
        <x:v>12</x:v>
      </x:c>
      <x:c r="C35" s="4"/>
      <x:c r="D35" s="4"/>
      <x:c r="E35" s="4"/>
    </x:row>
    <x:row r="36" ht="30" customHeight="1">
      <x:c r="A36" s="4" t="str">
        <x:v>Assumed tax on all budget items</x:v>
      </x:c>
      <x:c r="B36" s="52" t="n">
        <x:v>0.18</x:v>
      </x:c>
      <x:c r="C36" s="4"/>
      <x:c r="D36" s="4"/>
      <x:c r="E36" s="4"/>
    </x:row>
    <x:row r="37" ht="23" customHeight="1">
      <x:c r="A37" s="4"/>
      <x:c r="B37" s="4"/>
      <x:c r="C37" s="4"/>
      <x:c r="D37" s="4"/>
      <x:c r="E37" s="4"/>
    </x:row>
    <x:row r="38" ht="36" customHeight="1">
      <x:c r="A38" s="4" t="str">
        <x:v>BUDGET INPUT CHECK</x:v>
      </x:c>
      <x:c r="B38" s="4" t="str">
        <x:f>IF(COUNT(B32:B36)&lt;&gt;5,"CHECK INPUTS",IF(AND(B32&gt;=0,B33&gt;=0,B34&gt;=0,B35&gt;=0,B35&lt;=12,B35=INT(B35),B36&gt;=0,B36&lt;=1),"READY","CHECK INPUTS"))</x:f>
        <x:v>READY</x:v>
      </x:c>
      <x:c r="C38" s="4"/>
      <x:c r="D38" s="4"/>
      <x:c r="E38" s="4"/>
    </x:row>
    <x:row r="39" ht="36" customHeight="1">
      <x:c r="A39" s="4" t="str">
        <x:v>Connector cost for the period (₹)</x:v>
      </x:c>
      <x:c r="B39" s="26" t="n">
        <x:f>IF(B38="READY",ROUND(B34*B35,2),"")</x:f>
        <x:v>1200</x:v>
      </x:c>
      <x:c r="C39" s="4"/>
      <x:c r="D39" s="4"/>
      <x:c r="E39" s="4"/>
    </x:row>
    <x:row r="40" ht="36" customHeight="1">
      <x:c r="A40" s="43" t="str">
        <x:v>TOTAL BEFORE TAX (₹)</x:v>
      </x:c>
      <x:c r="B40" s="44" t="n">
        <x:f>IF(B38="READY",SUM(B32:B33)+B39,"CHECK INPUTS")</x:f>
        <x:v>6000</x:v>
      </x:c>
      <x:c r="C40" s="4"/>
      <x:c r="D40" s="4"/>
      <x:c r="E40" s="4"/>
    </x:row>
    <x:row r="41" ht="36" customHeight="1">
      <x:c r="A41" s="4" t="str">
        <x:v>Illustrative budget tax (₹)</x:v>
      </x:c>
      <x:c r="B41" s="26" t="n">
        <x:f>IF(B38="READY",ROUND(B40*B36,2),"")</x:f>
        <x:v>1080</x:v>
      </x:c>
      <x:c r="C41" s="4"/>
      <x:c r="D41" s="4"/>
      <x:c r="E41" s="4"/>
    </x:row>
    <x:row r="42" ht="36" customHeight="1">
      <x:c r="A42" s="43" t="str">
        <x:v>TOTAL INCLUDING ASSUMED TAX (₹)</x:v>
      </x:c>
      <x:c r="B42" s="44" t="n">
        <x:f>IF(B38="READY",SUM(B40:B41),"CHECK INPUTS")</x:f>
        <x:v>7080</x:v>
      </x:c>
      <x:c r="C42" s="4"/>
      <x:c r="D42" s="4"/>
      <x:c r="E42" s="4"/>
    </x:row>
    <x:row r="43" ht="23" customHeight="1">
      <x:c r="A43" s="4"/>
      <x:c r="B43" s="4"/>
      <x:c r="C43" s="4"/>
      <x:c r="D43" s="4"/>
      <x:c r="E43" s="4"/>
    </x:row>
    <x:row r="44" ht="23" customHeight="1">
      <x:c r="A44" s="4"/>
      <x:c r="B44" s="4"/>
      <x:c r="C44" s="4"/>
      <x:c r="D44" s="4"/>
      <x:c r="E44" s="4"/>
    </x:row>
    <x:row r="45" ht="23" customHeight="1">
      <x:c r="A45" s="4"/>
      <x:c r="B45" s="4"/>
      <x:c r="C45" s="4"/>
      <x:c r="D45" s="4"/>
      <x:c r="E45" s="4"/>
    </x:row>
  </x:sheetData>
  <x:mergeCells>
    <x:mergeCell ref="A1:E2"/>
    <x:mergeCell ref="A3:E4"/>
    <x:mergeCell ref="D7:E11"/>
    <x:mergeCell ref="D15:E19"/>
    <x:mergeCell ref="A29:E30"/>
    <x:mergeCell ref="D32:E37"/>
  </x:mergeCells>
  <x:pageMargins left="0.7" right="0.7" top="0.75" bottom="0.75" header="0.3" footer="0.3"/>
  <x:legacyDrawing xmlns:r="http://schemas.openxmlformats.org/officeDocument/2006/relationships" r:id="Re813e60480034597"/>
</x:worksheet>
</file>

<file path=xl/worksheets/sheet6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44" hidden="0" customWidth="1"/>
    <x:col min="3" max="3" width="85" hidden="0" customWidth="1"/>
    <x:col min="4" max="4" width="37" hidden="0" customWidth="1"/>
  </x:cols>
  <x:sheetData>
    <x:row r="1" ht="26" customHeight="1">
      <x:c r="A1" s="9" t="str">
        <x:v>SOURCES &amp; LIMITATIONS</x:v>
      </x:c>
      <x:c r="B1" s="9"/>
      <x:c r="C1" s="9"/>
      <x:c r="D1" s="9"/>
    </x:row>
    <x:row r="2" ht="26" customHeight="1">
      <x:c r="A2" s="9"/>
      <x:c r="B2" s="9"/>
      <x:c r="C2" s="9"/>
      <x:c r="D2" s="9"/>
    </x:row>
    <x:row r="3" ht="24" customHeight="1">
      <x:c r="A3" s="13" t="str">
        <x:v>Public source record • 27 September 2026 • No software login, live-business test, completed checkout or tax filing was performed.</x:v>
      </x:c>
      <x:c r="B3" s="13"/>
      <x:c r="C3" s="13"/>
      <x:c r="D3" s="13"/>
    </x:row>
    <x:row r="4" ht="24" customHeight="1">
      <x:c r="A4" s="13"/>
      <x:c r="B4" s="13"/>
      <x:c r="C4" s="13"/>
      <x:c r="D4" s="13"/>
    </x:row>
    <x:row r="5" ht="23" customHeight="1">
      <x:c r="A5" s="4"/>
      <x:c r="B5" s="4"/>
      <x:c r="C5" s="4"/>
      <x:c r="D5" s="4"/>
    </x:row>
    <x:row r="6" ht="32" customHeight="1">
      <x:c r="A6" s="24" t="str">
        <x:v>No.</x:v>
      </x:c>
      <x:c r="B6" s="24" t="str">
        <x:v>Primary source / purpose</x:v>
      </x:c>
      <x:c r="C6" s="24" t="str">
        <x:v>URL</x:v>
      </x:c>
      <x:c r="D6" s="24" t="str">
        <x:v>Use limit</x:v>
      </x:c>
    </x:row>
    <x:row r="7" ht="62" customHeight="1">
      <x:c r="A7" s="4" t="n">
        <x:v>1</x:v>
      </x:c>
      <x:c r="B7" s="4" t="str">
        <x:v>Vyapar: POS billing page — Gold price reference and annual billing terms</x:v>
      </x:c>
      <x:c r="C7" s="4" t="str">
        <x:v>https://vyaparapp.in/free/pos-billing-software</x:v>
      </x:c>
      <x:c r="D7" s="4" t="str">
        <x:v>Read the edition and scope. Not a checkout or independent performance test.</x:v>
      </x:c>
    </x:row>
    <x:row r="8" ht="62" customHeight="1">
      <x:c r="A8" s="4" t="n">
        <x:v>2</x:v>
      </x:c>
      <x:c r="B8" s="4" t="str">
        <x:v>Vyapar: offline small-business accounting — supported platforms and offline work</x:v>
      </x:c>
      <x:c r="C8" s="4" t="str">
        <x:v>https://vyaparapp.in/free/small-business-accounting-software/offline</x:v>
      </x:c>
      <x:c r="D8" s="4" t="str">
        <x:v>Read the edition and scope. Not a checkout or independent performance test.</x:v>
      </x:c>
    </x:row>
    <x:row r="9" ht="62" customHeight="1">
      <x:c r="A9" s="4" t="n">
        <x:v>3</x:v>
      </x:c>
      <x:c r="B9" s="4" t="str">
        <x:v>myBillBook: current pricing page — plans, access limits and inconsistent price wording</x:v>
      </x:c>
      <x:c r="C9" s="4" t="str">
        <x:v>https://mybillbook.in/pricing-plans</x:v>
      </x:c>
      <x:c r="D9" s="4" t="str">
        <x:v>Read the edition and scope. Not a checkout or independent performance test.</x:v>
      </x:c>
    </x:row>
    <x:row r="10" ht="62" customHeight="1">
      <x:c r="A10" s="4" t="n">
        <x:v>4</x:v>
      </x:c>
      <x:c r="B10" s="4" t="str">
        <x:v>myBillBook: product features — invoices, stock, payments and device access</x:v>
      </x:c>
      <x:c r="C10" s="4" t="str">
        <x:v>https://mybillbook.in/</x:v>
      </x:c>
      <x:c r="D10" s="4" t="str">
        <x:v>Read the edition and scope. Not a checkout or independent performance test.</x:v>
      </x:c>
    </x:row>
    <x:row r="11" ht="62" customHeight="1">
      <x:c r="A11" s="4" t="n">
        <x:v>5</x:v>
      </x:c>
      <x:c r="B11" s="4" t="str">
        <x:v>Zoho Books India: plans — prices, Free eligibility and Standard limits</x:v>
      </x:c>
      <x:c r="C11" s="4" t="str">
        <x:v>https://www.zoho.com/in/books/pricing/</x:v>
      </x:c>
      <x:c r="D11" s="4" t="str">
        <x:v>Read the edition and scope. Not a checkout or independent performance test.</x:v>
      </x:c>
    </x:row>
    <x:row r="12" ht="62" customHeight="1">
      <x:c r="A12" s="4" t="n">
        <x:v>6</x:v>
      </x:c>
      <x:c r="B12" s="4" t="str">
        <x:v>Zoho Books India: detailed plan comparison</x:v>
      </x:c>
      <x:c r="C12" s="4" t="str">
        <x:v>https://www.zoho.com/in/books/pricing/pricing-comparison.html</x:v>
      </x:c>
      <x:c r="D12" s="4" t="str">
        <x:v>Read the edition and scope. Not a checkout or independent performance test.</x:v>
      </x:c>
    </x:row>
    <x:row r="13" ht="62" customHeight="1">
      <x:c r="A13" s="4" t="n">
        <x:v>7</x:v>
      </x:c>
      <x:c r="B13" s="4" t="str">
        <x:v>Zoho Books: audit trail and transaction edit history</x:v>
      </x:c>
      <x:c r="C13" s="4" t="str">
        <x:v>https://www.zoho.com/in/books/audit-trail/</x:v>
      </x:c>
      <x:c r="D13" s="4" t="str">
        <x:v>Read the edition and scope. Not a checkout or independent performance test.</x:v>
      </x:c>
    </x:row>
    <x:row r="14" ht="62" customHeight="1">
      <x:c r="A14" s="4" t="n">
        <x:v>8</x:v>
      </x:c>
      <x:c r="B14" s="4" t="str">
        <x:v>Tally Solutions: official India price data — Silver and Gold regular licences</x:v>
      </x:c>
      <x:c r="C14" s="4" t="str">
        <x:v>https://tallysolutions.com/wp-content/themes/tally/api/getPriceData_api.php?strForCountry=1&amp;strItemType=1</x:v>
      </x:c>
      <x:c r="D14" s="4" t="str">
        <x:v>Read the edition and scope. Not a checkout or independent performance test.</x:v>
      </x:c>
    </x:row>
    <x:row r="15" ht="62" customHeight="1">
      <x:c r="A15" s="4" t="n">
        <x:v>9</x:v>
      </x:c>
      <x:c r="B15" s="4" t="str">
        <x:v>TallyHelp: licence options, Silver/Gold access and TSS entitlements</x:v>
      </x:c>
      <x:c r="C15" s="4" t="str">
        <x:v>https://help.tallysolutions.com/licensing-best-practices/</x:v>
      </x:c>
      <x:c r="D15" s="4" t="str">
        <x:v>Read the edition and scope. Not a checkout or independent performance test.</x:v>
      </x:c>
    </x:row>
    <x:row r="16" ht="62" customHeight="1">
      <x:c r="A16" s="4" t="n">
        <x:v>10</x:v>
      </x:c>
      <x:c r="B16" s="4" t="str">
        <x:v>TallyHelp: e-invoice FAQ — online generation and TSS</x:v>
      </x:c>
      <x:c r="C16" s="4" t="str">
        <x:v>https://help.tallysolutions.com/e-invoice-faq/</x:v>
      </x:c>
      <x:c r="D16" s="4" t="str">
        <x:v>Read the edition and scope. Not a checkout or independent performance test.</x:v>
      </x:c>
    </x:row>
    <x:row r="17" ht="62" customHeight="1">
      <x:c r="A17" s="4" t="n">
        <x:v>11</x:v>
      </x:c>
      <x:c r="B17" s="4" t="str">
        <x:v>BUSY: pricing — BUSY Magic plans, 360-day terms and older BUSY 21 editions</x:v>
      </x:c>
      <x:c r="C17" s="4" t="str">
        <x:v>https://busy.in/pricing/</x:v>
      </x:c>
      <x:c r="D17" s="4" t="str">
        <x:v>Read the edition and scope. Not a checkout or independent performance test.</x:v>
      </x:c>
    </x:row>
    <x:row r="18" ht="62" customHeight="1">
      <x:c r="A18" s="4" t="n">
        <x:v>12</x:v>
      </x:c>
      <x:c r="B18" s="4" t="str">
        <x:v>BUSY Magic Smart: GST, stock and invoicing features</x:v>
      </x:c>
      <x:c r="C18" s="4" t="str">
        <x:v>https://busy.in/smart/</x:v>
      </x:c>
      <x:c r="D18" s="4" t="str">
        <x:v>Read the edition and scope. Not a checkout or independent performance test.</x:v>
      </x:c>
    </x:row>
    <x:row r="19" ht="62" customHeight="1">
      <x:c r="A19" s="4" t="n">
        <x:v>13</x:v>
      </x:c>
      <x:c r="B19" s="4" t="str">
        <x:v>CBIC: CGST Rule 46 — tax-invoice particulars</x:v>
      </x:c>
      <x:c r="C19" s="4" t="str">
        <x:v>https://taxinformation.cbic.gov.in/content-page/explore-rules/1000136/1000001</x:v>
      </x:c>
      <x:c r="D19" s="4" t="str">
        <x:v>Read the edition and scope. Not a checkout or independent performance test.</x:v>
      </x:c>
    </x:row>
    <x:row r="20" ht="62" customHeight="1">
      <x:c r="A20" s="4" t="n">
        <x:v>14</x:v>
      </x:c>
      <x:c r="B20" s="4" t="str">
        <x:v>GST-authorised IRIS IRP: e-invoice mandate and Invoice Registration Number</x:v>
      </x:c>
      <x:c r="C20" s="4" t="str">
        <x:v>https://einvoice6.gst.gov.in/content/einvoice-mandate/</x:v>
      </x:c>
      <x:c r="D20" s="4" t="str">
        <x:v>Read the edition and scope. Not a checkout or independent performance test.</x:v>
      </x:c>
    </x:row>
    <x:row r="21" ht="62" customHeight="1">
      <x:c r="A21" s="4" t="n">
        <x:v>15</x:v>
      </x:c>
      <x:c r="B21" s="4" t="str">
        <x:v>NIC: e-way bill system FAQ — separate goods-movement document</x:v>
      </x:c>
      <x:c r="C21" s="4" t="str">
        <x:v>https://docs.ewaybillgst.gov.in/html/faq_new.html</x:v>
      </x:c>
      <x:c r="D21" s="4" t="str">
        <x:v>Read the edition and scope. Not a checkout or independent performance test.</x:v>
      </x:c>
    </x:row>
    <x:row r="22" ht="62" customHeight="1">
      <x:c r="A22" s="4" t="n">
        <x:v>16</x:v>
      </x:c>
      <x:c r="B22" s="4" t="str">
        <x:v>Zoho Billing India: a separate billing product, not a Zoho Books edition</x:v>
      </x:c>
      <x:c r="C22" s="4" t="str">
        <x:v>https://www.zoho.com/in/billing/</x:v>
      </x:c>
      <x:c r="D22" s="4" t="str">
        <x:v>Read the edition and scope. Not a checkout or independent performance test.</x:v>
      </x:c>
    </x:row>
    <x:row r="23" ht="62" customHeight="1">
      <x:c r="A23" s="4" t="n">
        <x:v>17</x:v>
      </x:c>
      <x:c r="B23" s="4" t="str">
        <x:v>IRIS IRP: 30-day e-invoice reporting restriction for AATO of ₹10 crore and above</x:v>
      </x:c>
      <x:c r="C23" s="4" t="str">
        <x:v>https://einvoice6.gst.gov.in/content/revised-time-limit-for-e-invoice-reporting-for-businesses-with-aato-of-%E2%82%B910-crores-above/</x:v>
      </x:c>
      <x:c r="D23" s="4" t="str">
        <x:v>Read the edition and scope. Not a checkout or independent performance test.</x:v>
      </x:c>
    </x:row>
    <x:row r="24" ht="23" customHeight="1">
      <x:c r="A24" s="4"/>
      <x:c r="B24" s="4"/>
      <x:c r="C24" s="4"/>
      <x:c r="D24" s="4"/>
    </x:row>
    <x:row r="25" ht="23" customHeight="1">
      <x:c r="A25" s="4" t="str">
        <x:v>These sources support limited product and document distinctions, not a general compliance certification. Verify current quotations and rules before purchase. No live product login, seller checkout, security audit or tax filing was performed.</x:v>
      </x:c>
      <x:c r="B25" s="4"/>
      <x:c r="C25" s="4"/>
      <x:c r="D25" s="4"/>
    </x:row>
    <x:row r="26" ht="23" customHeight="1">
      <x:c r="A26" s="4"/>
      <x:c r="B26" s="4"/>
      <x:c r="C26" s="4"/>
      <x:c r="D26" s="4"/>
    </x:row>
    <x:row r="27" ht="23" customHeight="1">
      <x:c r="A27" s="4"/>
      <x:c r="B27" s="4"/>
      <x:c r="C27" s="4"/>
      <x:c r="D27" s="4"/>
    </x:row>
    <x:row r="28" ht="23" customHeight="1">
      <x:c r="A28" s="4"/>
      <x:c r="B28" s="4"/>
      <x:c r="C28" s="4"/>
      <x:c r="D28" s="4"/>
    </x:row>
  </x:sheetData>
  <x:mergeCells>
    <x:mergeCell ref="A1:D2"/>
    <x:mergeCell ref="A3:D4"/>
    <x:mergeCell ref="A25:D27"/>
  </x:mergeCells>
  <x:pageMargins left="0.7" right="0.7" top="0.75" bottom="0.75" header="0.3" footer="0.3"/>
</x:worksheet>
</file>