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fa9096f7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f64bc12ee0c4e86"/>
    <x:sheet xmlns:r="http://schemas.openxmlformats.org/officeDocument/2006/relationships" name="Reference Rates" sheetId="2" r:id="R70208d8b036e4f4d"/>
    <x:sheet xmlns:r="http://schemas.openxmlformats.org/officeDocument/2006/relationships" name="Cost Comparison" sheetId="3" r:id="R9124d070db35488f"/>
    <x:sheet xmlns:r="http://schemas.openxmlformats.org/officeDocument/2006/relationships" name="My Quotes" sheetId="4" r:id="R7f2f5dff682a44dd"/>
    <x:sheet xmlns:r="http://schemas.openxmlformats.org/officeDocument/2006/relationships" name="Sale Return Demo" sheetId="5" r:id="Re808cec28c6b4b17"/>
    <x:sheet xmlns:r="http://schemas.openxmlformats.org/officeDocument/2006/relationships" name="Trial Checklist" sheetId="6" r:id="R8607285f788e4f10"/>
    <x:sheet xmlns:r="http://schemas.openxmlformats.org/officeDocument/2006/relationships" name="Sources" sheetId="7" r:id="Rb4952cb9874e4790"/>
  </x:sheets>
</x:workbook>
</file>

<file path=xl/comments1.xml><?xml version="1.0" encoding="utf-8"?>
<x:comments xmlns:x="http://schemas.openxmlformats.org/spreadsheetml/2006/main">
  <x:authors>
    <x:author>tc={5F93520C-B848-2730-D4A9-021A6C3F0556}</x:author>
    <x:author>tc={FC400850-7DFC-F500-39B8-9F494930E863}</x:author>
    <x:author>tc={8147FC39-DD59-4E10-C5FF-BFE4A2E25D28}</x:author>
    <x:author>tc={5127BA18-8F58-E5EE-9891-330E7413DBDE}</x:author>
    <x:author>tc={BED6F0D9-F9E5-C9A2-F530-9110C01CC411}</x:author>
    <x:author>tc={2A95961E-4B8B-D278-6D2E-14804204734D}</x:author>
    <x:author>tc={7A0AFBE4-5020-21CB-AFC7-4E612295D6D5}</x:author>
    <x:author>tc={AD133A89-C3C1-B4ED-E7F7-929723BE7093}</x:author>
    <x:author>tc={89CA95E3-6AC5-5A9D-BA92-E2E3B3CF9017}</x:author>
    <x:author>tc={03B190B3-6CC1-7849-A8E2-15D44E18C5BB}</x:author>
    <x:author>tc={53E5B391-9C65-E748-5D8D-0AB4B49F3BAE}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https://tallysolutions.com/buy-tally/ . Public Silver lifetime reference, before GST; checked 27 September 2026.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https://resources.tallysolutions.com/tally-software-service/
Silver annual TSS: 4500 INR; 12-month renewal. Checked 27 September 2026. For later years in this model.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https://tallysolutions.com/buy-tally/
Gold lifetime: 67500 INR; One-time. Checked 27 September 2026. Multiple users in permitted LAN setup.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https://resources.tallysolutions.com/tally-software-service/
Gold annual TSS: 13500 INR; 12-month renewal. Checked 27 September 2026. For later years in this model.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https://tallysolutions.com/buy-tally/
Silver annual rental: 8100 INR; 12-month published offer. Checked 27 September 2026. Rental includes TSS; no separate TSS in model.</x:t>
        </x:r>
      </x:text>
    </x:comment>
    <x:comment ref="B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https://tallysolutions.com/buy-tally/
Gold annual rental: 24300 INR; 12-month published offer. Checked 27 September 2026. Rental includes TSS; no separate TSS in model.</x:t>
        </x:r>
      </x:text>
    </x:comment>
    <x:comment ref="B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https://www.zoho.com/in/books/pricing/
Zoho Standard annual equivalent: 749 INR; Per org / month, annual. Checked 27 September 2026. 3 users; annual payment is monthly equivalent × 12.</x:t>
        </x:r>
      </x:text>
    </x:comment>
    <x:comment ref="B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https://www.zoho.com/in/books/pricing/
Zoho Professional annual equivalent: 1499 INR; Per org / month, annual. Checked 27 September 2026. 5 users; annual payment is monthly equivalent × 12.</x:t>
        </x:r>
      </x:text>
    </x:comment>
    <x:comment ref="B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https://www.zoho.com/in/books/pricing/
Zoho Standard monthly billing: 899 INR; Per org / month. Checked 27 September 2026. Separate monthly-billed route; not used in comparison examples.</x:t>
        </x:r>
      </x:text>
    </x:comment>
    <x:comment ref="B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https://www.zoho.com/in/books/pricing/
Zoho Professional monthly billing: 1799 INR; Per org / month. Checked 27 September 2026. Separate monthly-billed route; not used in comparison examples.</x:t>
        </x:r>
      </x:text>
    </x:comment>
    <x:comment ref="B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https://www.zoho.com/in/books/pricing/
Zoho extra user annual equivalent: 150 INR; Per extra user / month. Checked 27 September 2026. Annual-billed add-on; confirm required user count.</x:t>
        </x:r>
      </x:text>
    </x:comment>
  </x:commentList>
</x:comments>
</file>

<file path=xl/comments2.xml><?xml version="1.0" encoding="utf-8"?>
<x:comments xmlns:x="http://schemas.openxmlformats.org/spreadsheetml/2006/main">
  <x:authors>
    <x:author>tc={2C92C5ED-0C6D-5BBE-C92D-F2EEB0EB002F}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budget assumption: 18%. Change for your actual before-tax quotation. This model does not decide GST treatment or input-credit eligibility.</x:t>
        </x:r>
      </x:text>
    </x:comment>
  </x:commentList>
</x:comments>
</file>

<file path=xl/comments3.xml><?xml version="1.0" encoding="utf-8"?>
<x:comments xmlns:x="http://schemas.openxmlformats.org/spreadsheetml/2006/main">
  <x:authors>
    <x:author>tc={1A80FD88-46D2-E48D-8F2E-4CA7EAD1CBC7}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uniform tax assumption only. Reconcile mixed-tax and tax-inclusive quotations separately.</x:t>
        </x:r>
      </x:text>
    </x:comment>
  </x:commentList>
</x:comments>
</file>

<file path=xl/comments4.xml><?xml version="1.0" encoding="utf-8"?>
<x:comments xmlns:x="http://schemas.openxmlformats.org/spreadsheetml/2006/main">
  <x:authors>
    <x:author>tc={72051C57-C5F2-B105-F3D6-A042F32D69DE}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Fictional example for the article: 40 opening units, buy 20, sell 10, return 2. Same units; returned goods are saleable. Before tax.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₹#,##0.00;[Red](₹#,##0.00);&quot;—&quot;"/>
    <x:numFmt numFmtId="201" formatCode="0%"/>
    <x:numFmt numFmtId="202" formatCode="₹#,##0.00;[Red](₹#,##0.00);₹0.00"/>
    <x:numFmt numFmtId="203" formatCode="&quot;₹&quot;#,##0.00;[Red](&quot;₹&quot;#,##0.00);&quot;₹&quot;0.00"/>
  </x:numFmts>
  <x:fonts count="7">
    <x:font>
      <x:sz val="11"/>
      <x:name val="Carlito"/>
    </x:font>
    <x:font>
      <x:sz val="11"/>
      <x:color rgb="FF123348"/>
      <x:name val="Calibri"/>
    </x:font>
    <x:font>
      <x:b/>
      <x:sz val="17"/>
      <x:color rgb="FFFFFFFF"/>
      <x:name val="Calibri"/>
    </x:font>
    <x:font>
      <x:i/>
      <x:sz val="10"/>
      <x:color rgb="FF5C6F7B"/>
      <x:name val="Calibri"/>
    </x:font>
    <x:font>
      <x:b/>
      <x:sz val="11"/>
      <x:color rgb="FF13775F"/>
      <x:name val="Calibri"/>
    </x:font>
    <x:font>
      <x:b/>
      <x:sz val="11"/>
      <x:color rgb="FFFFFFFF"/>
      <x:name val="Calibri"/>
    </x:font>
    <x:font>
      <x:sz val="11"/>
      <x:color rgb="FF1459A6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123348"/>
      </x:patternFill>
    </x:fill>
    <x:fill>
      <x:patternFill patternType="solid">
        <x:fgColor rgb="FF13775F"/>
      </x:patternFill>
    </x:fill>
    <x:fill>
      <x:patternFill patternType="solid">
        <x:fgColor rgb="FFEEF5FC"/>
      </x:patternFill>
    </x:fill>
    <x:fill>
      <x:patternFill patternType="solid">
        <x:fgColor rgb="FFE8F4E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6" fillId="4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200" fontId="4" fillId="5" borderId="1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/>
    </x:xf>
    <x:xf numFmtId="200" fontId="6" fillId="4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 wrapText="1"/>
    </x:xf>
    <x:xf numFmtId="202" fontId="6" fillId="4" borderId="1" xfId="0" applyNumberFormat="1" applyFont="1" applyFill="1" applyBorder="1" applyAlignment="1">
      <x:alignment vertical="center" wrapText="1"/>
    </x:xf>
    <x:xf numFmtId="202" fontId="4" fillId="5" borderId="0" xfId="0" applyNumberFormat="1" applyFont="1" applyFill="1" applyBorder="1" applyAlignment="1">
      <x:alignment vertical="center" wrapText="1"/>
    </x:xf>
    <x:xf numFmtId="202" fontId="4" fillId="5" borderId="1" xfId="0" applyNumberFormat="1" applyFont="1" applyFill="1" applyBorder="1" applyAlignment="1">
      <x:alignment vertical="center" wrapText="1"/>
    </x:xf>
    <x:xf numFmtId="203" fontId="6" fillId="4" borderId="0" xfId="0" applyNumberFormat="1" applyFont="1" applyFill="1" applyBorder="1" applyAlignment="1">
      <x:alignment vertical="center" wrapText="1"/>
    </x:xf>
    <x:xf numFmtId="203" fontId="6" fillId="4" borderId="1" xfId="0" applyNumberFormat="1" applyFont="1" applyFill="1" applyBorder="1" applyAlignment="1">
      <x:alignment vertical="center" wrapText="1"/>
    </x:xf>
    <x:xf numFmtId="203" fontId="4" fillId="5" borderId="0" xfId="0" applyNumberFormat="1" applyFont="1" applyFill="1" applyBorder="1" applyAlignment="1">
      <x:alignment vertical="center" wrapText="1"/>
    </x:xf>
    <x:xf numFmtId="203" fontId="4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a1ed578c843fa" /><Relationship Type="http://schemas.openxmlformats.org/officeDocument/2006/relationships/theme" Target="/xl/theme/theme1.xml" Id="Rfc81c9e0338d4c25" /><Relationship Type="http://schemas.openxmlformats.org/officeDocument/2006/relationships/sharedStrings" Target="/xl/sharedStrings.xml" Id="Rb434c261f9854fde" /><Relationship Type="http://schemas.openxmlformats.org/officeDocument/2006/relationships/worksheet" Target="/xl/worksheets/sheet1.xml" Id="R3f64bc12ee0c4e86" /><Relationship Type="http://schemas.openxmlformats.org/officeDocument/2006/relationships/worksheet" Target="/xl/worksheets/sheet2.xml" Id="R70208d8b036e4f4d" /><Relationship Type="http://schemas.openxmlformats.org/officeDocument/2006/relationships/worksheet" Target="/xl/worksheets/sheet3.xml" Id="R9124d070db35488f" /><Relationship Type="http://schemas.openxmlformats.org/officeDocument/2006/relationships/worksheet" Target="/xl/worksheets/sheet4.xml" Id="R7f2f5dff682a44dd" /><Relationship Type="http://schemas.openxmlformats.org/officeDocument/2006/relationships/worksheet" Target="/xl/worksheets/sheet5.xml" Id="Re808cec28c6b4b17" /><Relationship Type="http://schemas.openxmlformats.org/officeDocument/2006/relationships/worksheet" Target="/xl/worksheets/sheet6.xml" Id="R8607285f788e4f10" /><Relationship Type="http://schemas.openxmlformats.org/officeDocument/2006/relationships/worksheet" Target="/xl/worksheets/sheet7.xml" Id="Rb4952cb9874e4790" /><Relationship Type="http://schemas.microsoft.com/office/2017/10/relationships/person" Target="/xl/persons/person.xml" Id="R07794e7688bd4b4e" /></Relationships>
</file>

<file path=xl/persons/person.xml><?xml version="1.0" encoding="utf-8"?>
<xltc:personList xmlns:xltc="http://schemas.microsoft.com/office/spreadsheetml/2018/threadedcomments">
  <xltc:person displayName="ScaleSaathi Editorial" id="{A6AE3AB6-B533-4AC2-A471-316DAC3D4203}"/>
  <xltc:person displayName="ScaleSaathi Editorial" id="{FDA220EF-A2AB-4E1F-B8E6-B2301A53B96F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09-27T05:31:19.58" personId="{A6AE3AB6-B533-4AC2-A471-316DAC3D4203}" id="{5F93520C-B848-2730-D4A9-021A6C3F0556}">
    <xltc:text>Source: https://tallysolutions.com/buy-tally/ . Public Silver lifetime reference, before GST; checked 27 September 2026.</xltc:text>
  </xltc:threadedComment>
  <xltc:threadedComment ref="B7" dT="2026-09-27T05:33:58.421" personId="{FDA220EF-A2AB-4E1F-B8E6-B2301A53B96F}" id="{FC400850-7DFC-F500-39B8-9F494930E863}">
    <xltc:text>Source: https://resources.tallysolutions.com/tally-software-service/
Silver annual TSS: 4500 INR; 12-month renewal. Checked 27 September 2026. For later years in this model.</xltc:text>
  </xltc:threadedComment>
  <xltc:threadedComment ref="B8" dT="2026-09-27T05:33:58.421" personId="{FDA220EF-A2AB-4E1F-B8E6-B2301A53B96F}" id="{8147FC39-DD59-4E10-C5FF-BFE4A2E25D28}">
    <xltc:text>Source: https://tallysolutions.com/buy-tally/
Gold lifetime: 67500 INR; One-time. Checked 27 September 2026. Multiple users in permitted LAN setup.</xltc:text>
  </xltc:threadedComment>
  <xltc:threadedComment ref="B9" dT="2026-09-27T05:33:58.421" personId="{FDA220EF-A2AB-4E1F-B8E6-B2301A53B96F}" id="{5127BA18-8F58-E5EE-9891-330E7413DBDE}">
    <xltc:text>Source: https://resources.tallysolutions.com/tally-software-service/
Gold annual TSS: 13500 INR; 12-month renewal. Checked 27 September 2026. For later years in this model.</xltc:text>
  </xltc:threadedComment>
  <xltc:threadedComment ref="B10" dT="2026-09-27T05:33:58.421" personId="{FDA220EF-A2AB-4E1F-B8E6-B2301A53B96F}" id="{BED6F0D9-F9E5-C9A2-F530-9110C01CC411}">
    <xltc:text>Source: https://tallysolutions.com/buy-tally/
Silver annual rental: 8100 INR; 12-month published offer. Checked 27 September 2026. Rental includes TSS; no separate TSS in model.</xltc:text>
  </xltc:threadedComment>
  <xltc:threadedComment ref="B11" dT="2026-09-27T05:33:58.421" personId="{FDA220EF-A2AB-4E1F-B8E6-B2301A53B96F}" id="{2A95961E-4B8B-D278-6D2E-14804204734D}">
    <xltc:text>Source: https://tallysolutions.com/buy-tally/
Gold annual rental: 24300 INR; 12-month published offer. Checked 27 September 2026. Rental includes TSS; no separate TSS in model.</xltc:text>
  </xltc:threadedComment>
  <xltc:threadedComment ref="B12" dT="2026-09-27T05:33:58.421" personId="{FDA220EF-A2AB-4E1F-B8E6-B2301A53B96F}" id="{7A0AFBE4-5020-21CB-AFC7-4E612295D6D5}">
    <xltc:text>Source: https://www.zoho.com/in/books/pricing/
Zoho Standard annual equivalent: 749 INR; Per org / month, annual. Checked 27 September 2026. 3 users; annual payment is monthly equivalent × 12.</xltc:text>
  </xltc:threadedComment>
  <xltc:threadedComment ref="B13" dT="2026-09-27T05:33:58.421" personId="{FDA220EF-A2AB-4E1F-B8E6-B2301A53B96F}" id="{AD133A89-C3C1-B4ED-E7F7-929723BE7093}">
    <xltc:text>Source: https://www.zoho.com/in/books/pricing/
Zoho Professional annual equivalent: 1499 INR; Per org / month, annual. Checked 27 September 2026. 5 users; annual payment is monthly equivalent × 12.</xltc:text>
  </xltc:threadedComment>
  <xltc:threadedComment ref="B14" dT="2026-09-27T05:33:58.421" personId="{FDA220EF-A2AB-4E1F-B8E6-B2301A53B96F}" id="{89CA95E3-6AC5-5A9D-BA92-E2E3B3CF9017}">
    <xltc:text>Source: https://www.zoho.com/in/books/pricing/
Zoho Standard monthly billing: 899 INR; Per org / month. Checked 27 September 2026. Separate monthly-billed route; not used in comparison examples.</xltc:text>
  </xltc:threadedComment>
  <xltc:threadedComment ref="B15" dT="2026-09-27T05:33:58.421" personId="{FDA220EF-A2AB-4E1F-B8E6-B2301A53B96F}" id="{03B190B3-6CC1-7849-A8E2-15D44E18C5BB}">
    <xltc:text>Source: https://www.zoho.com/in/books/pricing/
Zoho Professional monthly billing: 1799 INR; Per org / month. Checked 27 September 2026. Separate monthly-billed route; not used in comparison examples.</xltc:text>
  </xltc:threadedComment>
  <xltc:threadedComment ref="B16" dT="2026-09-27T05:33:58.421" personId="{FDA220EF-A2AB-4E1F-B8E6-B2301A53B96F}" id="{53E5B391-9C65-E748-5D8D-0AB4B49F3BAE}">
    <xltc:text>Source: https://www.zoho.com/in/books/pricing/
Zoho extra user annual equivalent: 150 INR; Per extra user / month. Checked 27 September 2026. Annual-billed add-on; confirm required user count.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5" dT="2026-09-27T05:33:58.421" personId="{FDA220EF-A2AB-4E1F-B8E6-B2301A53B96F}" id="{2C92C5ED-0C6D-5BBE-C92D-F2EEB0EB002F}">
    <xltc:text>Illustrative budget assumption: 18%. Change for your actual before-tax quotation. This model does not decide GST treatment or input-credit eligibility.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B5" dT="2026-09-27T05:33:58.421" personId="{FDA220EF-A2AB-4E1F-B8E6-B2301A53B96F}" id="{1A80FD88-46D2-E48D-8F2E-4CA7EAD1CBC7}">
    <xltc:text>Illustrative uniform tax assumption only. Reconcile mixed-tax and tax-inclusive quotations separately.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B5" dT="2026-09-27T05:33:58.421" personId="{FDA220EF-A2AB-4E1F-B8E6-B2301A53B96F}" id="{72051C57-C5F2-B105-F3D6-A042F32D69DE}">
    <xltc:text>Fictional example for the article: 40 opening units, buy 20, sell 10, return 2. Same units; returned goods are saleable. Before tax.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6b480701c05f4491" /><Relationship Type="http://schemas.openxmlformats.org/officeDocument/2006/relationships/vmlDrawing" Target="/xl/drawings/vmldrawing.vml" Id="R2cdb515453474cca" /><Relationship Type="http://schemas.microsoft.com/office/2017/10/relationships/threadedComment" Target="/xl/threadedcomments/threadedcomment.xml" Id="R78bc116f63ff4a8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c1de9fd7ef7a4d49" /><Relationship Type="http://schemas.openxmlformats.org/officeDocument/2006/relationships/vmlDrawing" Target="/xl/drawings/vmldrawing2.vml" Id="R0675517561154504" /><Relationship Type="http://schemas.microsoft.com/office/2017/10/relationships/threadedComment" Target="/xl/threadedcomments/threadedcomment2.xml" Id="R797505b976de48d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596e14f38f4b4dfc" /><Relationship Type="http://schemas.openxmlformats.org/officeDocument/2006/relationships/vmlDrawing" Target="/xl/drawings/vmldrawing3.vml" Id="R60c2533a0b964dde" /><Relationship Type="http://schemas.microsoft.com/office/2017/10/relationships/threadedComment" Target="/xl/threadedcomments/threadedcomment3.xml" Id="R1a39bb61833e447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4.xml" Id="R8bf44d0a023d4e07" /><Relationship Type="http://schemas.openxmlformats.org/officeDocument/2006/relationships/vmlDrawing" Target="/xl/drawings/vmldrawing4.vml" Id="Rf9a9d66834b54816" /><Relationship Type="http://schemas.microsoft.com/office/2017/10/relationships/threadedComment" Target="/xl/threadedcomments/threadedcomment4.xml" Id="R4a52c7eb7e1742ce" /></Relationships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1" hidden="0" customWidth="1"/>
    <x:col min="3" max="3" width="21" hidden="0" customWidth="1"/>
    <x:col min="4" max="4" width="21" hidden="0" customWidth="1"/>
    <x:col min="5" max="5" width="25" hidden="0" customWidth="1"/>
    <x:col min="6" max="6" width="43" hidden="0" customWidth="1"/>
  </x:cols>
  <x:sheetData>
    <x:row r="1" ht="27" customHeight="1">
      <x:c r="A1" s="7" t="str">
        <x:v>TALLY vs ZOHO BOOKS | DECISION WORKBOOK</x:v>
      </x:c>
      <x:c r="B1" s="7"/>
      <x:c r="C1" s="7"/>
      <x:c r="D1" s="7"/>
      <x:c r="E1" s="7"/>
      <x:c r="F1" s="7"/>
    </x:row>
    <x:row r="2" ht="27" customHeight="1">
      <x:c r="A2" s="7"/>
      <x:c r="B2" s="7"/>
      <x:c r="C2" s="7"/>
      <x:c r="D2" s="7"/>
      <x:c r="E2" s="7"/>
      <x:c r="F2" s="7"/>
    </x:row>
    <x:row r="3" ht="44" customHeight="1">
      <x:c r="A3" s="12" t="str">
        <x:v>ScaleSaathi Editorial • Planning aid for the comparison article • Blue = editable; green = calculated</x:v>
      </x:c>
      <x:c r="B3" s="12"/>
      <x:c r="C3" s="12"/>
      <x:c r="D3" s="12"/>
      <x:c r="E3" s="12"/>
      <x:c r="F3" s="12"/>
    </x:row>
    <x:row r="4" ht="26" customHeight="1">
      <x:c r="A4" s="4"/>
      <x:c r="B4" s="4"/>
      <x:c r="C4" s="4"/>
      <x:c r="D4" s="4"/>
      <x:c r="E4" s="4"/>
      <x:c r="F4" s="4"/>
    </x:row>
    <x:row r="5" ht="26" customHeight="1">
      <x:c r="A5" s="14" t="str">
        <x:v>1. Compare the same work</x:v>
      </x:c>
      <x:c r="B5" s="4"/>
      <x:c r="C5" s="4"/>
      <x:c r="D5" s="4"/>
      <x:c r="E5" s="4"/>
      <x:c r="F5" s="4"/>
    </x:row>
    <x:row r="6" ht="26" customHeight="1">
      <x:c r="A6" s="10" t="str">
        <x:v>Choose the required users, devices, invoices and stock tasks before comparing licence prices.</x:v>
      </x:c>
      <x:c r="B6" s="10"/>
      <x:c r="C6" s="10"/>
      <x:c r="D6" s="10"/>
      <x:c r="E6" s="10"/>
      <x:c r="F6" s="10"/>
    </x:row>
    <x:row r="7" ht="26" customHeight="1">
      <x:c r="A7" s="10"/>
      <x:c r="B7" s="10"/>
      <x:c r="C7" s="10"/>
      <x:c r="D7" s="10"/>
      <x:c r="E7" s="10"/>
      <x:c r="F7" s="10"/>
    </x:row>
    <x:row r="8" ht="26" customHeight="1">
      <x:c r="A8" s="14" t="str">
        <x:v>2. Start with Cost Comparison</x:v>
      </x:c>
      <x:c r="B8" s="4"/>
      <x:c r="C8" s="4"/>
      <x:c r="D8" s="4"/>
      <x:c r="E8" s="4"/>
      <x:c r="F8" s="4"/>
    </x:row>
    <x:row r="9" ht="26" customHeight="1">
      <x:c r="A9" s="10" t="str">
        <x:v>These are new-purchase examples. TSS renews one year at a time after the included first year. Rates remain unchanged in the model.</x:v>
      </x:c>
      <x:c r="B9" s="10"/>
      <x:c r="C9" s="10"/>
      <x:c r="D9" s="10"/>
      <x:c r="E9" s="10"/>
      <x:c r="F9" s="10"/>
    </x:row>
    <x:row r="10" ht="26" customHeight="1">
      <x:c r="A10" s="10"/>
      <x:c r="B10" s="10"/>
      <x:c r="C10" s="10"/>
      <x:c r="D10" s="10"/>
      <x:c r="E10" s="10"/>
      <x:c r="F10" s="10"/>
    </x:row>
    <x:row r="11" ht="26" customHeight="1">
      <x:c r="A11" s="14" t="str">
        <x:v>3. Put real quotations in My Quotes</x:v>
      </x:c>
      <x:c r="B11" s="4"/>
      <x:c r="C11" s="4"/>
      <x:c r="D11" s="4"/>
      <x:c r="E11" s="4"/>
      <x:c r="F11" s="4"/>
    </x:row>
    <x:row r="12" ht="26" customHeight="1">
      <x:c r="A12" s="10" t="str">
        <x:v>Blank means unknown, not free. Enter 0 only where you have confirmed there is no charge. Keep all amounts before tax.</x:v>
      </x:c>
      <x:c r="B12" s="10"/>
      <x:c r="C12" s="10"/>
      <x:c r="D12" s="10"/>
      <x:c r="E12" s="10"/>
      <x:c r="F12" s="10"/>
    </x:row>
    <x:row r="13" ht="26" customHeight="1">
      <x:c r="A13" s="10"/>
      <x:c r="B13" s="10"/>
      <x:c r="C13" s="10"/>
      <x:c r="D13" s="10"/>
      <x:c r="E13" s="10"/>
      <x:c r="F13" s="10"/>
    </x:row>
    <x:row r="14" ht="26" customHeight="1">
      <x:c r="A14" s="14" t="str">
        <x:v>4. Run the Sale Return Demo</x:v>
      </x:c>
      <x:c r="B14" s="4"/>
      <x:c r="C14" s="4"/>
      <x:c r="D14" s="4"/>
      <x:c r="E14" s="4"/>
      <x:c r="F14" s="4"/>
    </x:row>
    <x:row r="15" ht="26" customHeight="1">
      <x:c r="A15" s="10" t="str">
        <x:v>Illustrative figures only: 52 units remain and ₹3,000 is still due. Keep demo records separate from real accounts.</x:v>
      </x:c>
      <x:c r="B15" s="10"/>
      <x:c r="C15" s="10"/>
      <x:c r="D15" s="10"/>
      <x:c r="E15" s="10"/>
      <x:c r="F15" s="10"/>
    </x:row>
    <x:row r="16" ht="26" customHeight="1">
      <x:c r="A16" s="10"/>
      <x:c r="B16" s="10"/>
      <x:c r="C16" s="10"/>
      <x:c r="D16" s="10"/>
      <x:c r="E16" s="10"/>
      <x:c r="F16" s="10"/>
    </x:row>
    <x:row r="17" ht="26" customHeight="1">
      <x:c r="A17" s="14" t="str">
        <x:v>5. Complete Trial Checklist</x:v>
      </x:c>
      <x:c r="B17" s="4"/>
      <x:c r="C17" s="4"/>
      <x:c r="D17" s="4"/>
      <x:c r="E17" s="4"/>
      <x:c r="F17" s="4"/>
    </x:row>
    <x:row r="18" ht="26" customHeight="1">
      <x:c r="A18" s="10" t="str">
        <x:v>A required task needs a Pass and an evidence note. The result records your check; it is not a product score.</x:v>
      </x:c>
      <x:c r="B18" s="10"/>
      <x:c r="C18" s="10"/>
      <x:c r="D18" s="10"/>
      <x:c r="E18" s="10"/>
      <x:c r="F18" s="10"/>
    </x:row>
    <x:row r="19" ht="26" customHeight="1">
      <x:c r="A19" s="10"/>
      <x:c r="B19" s="10"/>
      <x:c r="C19" s="10"/>
      <x:c r="D19" s="10"/>
      <x:c r="E19" s="10"/>
      <x:c r="F19" s="10"/>
    </x:row>
    <x:row r="20" ht="26" customHeight="1">
      <x:c r="A20" s="14" t="str">
        <x:v>What this workbook does not decide</x:v>
      </x:c>
      <x:c r="B20" s="4"/>
      <x:c r="C20" s="4"/>
      <x:c r="D20" s="4"/>
      <x:c r="E20" s="4"/>
      <x:c r="F20" s="4"/>
    </x:row>
    <x:row r="21" ht="26" customHeight="1">
      <x:c r="A21" s="10" t="str">
        <x:v>It does not determine GST rates, licence eligibility, migration completeness or compliance. It does not connect to Tally, Zoho or your bank.</x:v>
      </x:c>
      <x:c r="B21" s="10"/>
      <x:c r="C21" s="10"/>
      <x:c r="D21" s="10"/>
      <x:c r="E21" s="10"/>
      <x:c r="F21" s="10"/>
    </x:row>
    <x:row r="22" ht="26" customHeight="1">
      <x:c r="A22" s="10"/>
      <x:c r="B22" s="10"/>
      <x:c r="C22" s="10"/>
      <x:c r="D22" s="10"/>
      <x:c r="E22" s="10"/>
      <x:c r="F22" s="10"/>
    </x:row>
    <x:row r="23" ht="26" customHeight="1">
      <x:c r="A23" s="14" t="str">
        <x:v>Keep a clean copy</x:v>
      </x:c>
      <x:c r="B23" s="4"/>
      <x:c r="C23" s="4"/>
      <x:c r="D23" s="4"/>
      <x:c r="E23" s="4"/>
      <x:c r="F23" s="4"/>
    </x:row>
    <x:row r="24" ht="26" customHeight="1">
      <x:c r="A24" s="10" t="str">
        <x:v>Formula cells are coloured but not password protected. Replace public rates with a written quotation. Do not share customer or tax identifiers in this file.</x:v>
      </x:c>
      <x:c r="B24" s="10"/>
      <x:c r="C24" s="10"/>
      <x:c r="D24" s="10"/>
      <x:c r="E24" s="10"/>
      <x:c r="F24" s="10"/>
    </x:row>
    <x:row r="25" ht="26" customHeight="1">
      <x:c r="A25" s="10"/>
      <x:c r="B25" s="10"/>
      <x:c r="C25" s="10"/>
      <x:c r="D25" s="10"/>
      <x:c r="E25" s="10"/>
      <x:c r="F25" s="10"/>
    </x:row>
    <x:row r="26" ht="26" customHeight="1">
      <x:c r="A26" s="14" t="str">
        <x:v>No hidden total-cost promise</x:v>
      </x:c>
      <x:c r="B26" s="4"/>
      <x:c r="C26" s="4"/>
      <x:c r="D26" s="4"/>
      <x:c r="E26" s="4"/>
      <x:c r="F26" s="4"/>
    </x:row>
    <x:row r="27" ht="26" customHeight="1">
      <x:c r="A27" s="10" t="str">
        <x:v>The reference comparison excludes hardware, hosting, extra users, setup, migration and optional services. My Quotes is where those costs belong.</x:v>
      </x:c>
      <x:c r="B27" s="10"/>
      <x:c r="C27" s="10"/>
      <x:c r="D27" s="10"/>
      <x:c r="E27" s="10"/>
      <x:c r="F27" s="10"/>
    </x:row>
    <x:row r="28" ht="26" customHeight="1">
      <x:c r="A28" s="10"/>
      <x:c r="B28" s="10"/>
      <x:c r="C28" s="10"/>
      <x:c r="D28" s="10"/>
      <x:c r="E28" s="10"/>
      <x:c r="F28" s="10"/>
    </x:row>
    <x:row r="29" ht="26" customHeight="1">
      <x:c r="A29" s="4"/>
      <x:c r="B29" s="4"/>
      <x:c r="C29" s="4"/>
      <x:c r="D29" s="4"/>
      <x:c r="E29" s="4"/>
      <x:c r="F29" s="4"/>
    </x:row>
    <x:row r="30" ht="26" customHeight="1">
      <x:c r="A30" s="4"/>
      <x:c r="B30" s="4"/>
      <x:c r="C30" s="4"/>
      <x:c r="D30" s="4"/>
      <x:c r="E30" s="4"/>
      <x:c r="F30" s="4"/>
    </x:row>
    <x:row r="31">
      <x:c r="A31" s="48"/>
      <x:c r="B31" s="48"/>
      <x:c r="C31" s="48"/>
      <x:c r="D31" s="48"/>
      <x:c r="E31" s="48"/>
      <x:c r="F31" s="48"/>
    </x:row>
    <x:row r="32">
      <x:c r="A32" s="48"/>
      <x:c r="B32" s="48"/>
      <x:c r="C32" s="48"/>
      <x:c r="D32" s="48"/>
      <x:c r="E32" s="48"/>
      <x:c r="F32" s="48"/>
    </x:row>
    <x:row r="33">
      <x:c r="A33" s="48"/>
      <x:c r="B33" s="48"/>
      <x:c r="C33" s="48"/>
      <x:c r="D33" s="48"/>
      <x:c r="E33" s="48"/>
      <x:c r="F33" s="48"/>
    </x:row>
    <x:row r="34">
      <x:c r="A34" s="48"/>
      <x:c r="B34" s="48"/>
      <x:c r="C34" s="48"/>
      <x:c r="D34" s="48"/>
      <x:c r="E34" s="48"/>
      <x:c r="F34" s="48"/>
    </x:row>
    <x:row r="35">
      <x:c r="A35" s="48"/>
      <x:c r="B35" s="48"/>
      <x:c r="C35" s="48"/>
      <x:c r="D35" s="48"/>
      <x:c r="E35" s="48"/>
      <x:c r="F35" s="48"/>
    </x:row>
  </x:sheetData>
  <x:mergeCells>
    <x:mergeCell ref="A1:F2"/>
    <x:mergeCell ref="A3:F3"/>
    <x:mergeCell ref="A5:F5"/>
    <x:mergeCell ref="A6:F7"/>
    <x:mergeCell ref="A8:F8"/>
    <x:mergeCell ref="A9:F10"/>
    <x:mergeCell ref="A11:F11"/>
    <x:mergeCell ref="A12:F13"/>
    <x:mergeCell ref="A14:F14"/>
    <x:mergeCell ref="A15:F16"/>
    <x:mergeCell ref="A17:F17"/>
    <x:mergeCell ref="A18:F19"/>
    <x:mergeCell ref="A20:F20"/>
    <x:mergeCell ref="A21:F22"/>
    <x:mergeCell ref="A23:F23"/>
    <x:mergeCell ref="A24:F25"/>
    <x:mergeCell ref="A26:F26"/>
    <x:mergeCell ref="A27:F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1" hidden="0" customWidth="1"/>
    <x:col min="3" max="3" width="21" hidden="0" customWidth="1"/>
    <x:col min="4" max="4" width="21" hidden="0" customWidth="1"/>
    <x:col min="5" max="5" width="38" hidden="0" customWidth="1"/>
    <x:col min="6" max="6" width="43" hidden="0" customWidth="1"/>
  </x:cols>
  <x:sheetData>
    <x:row r="1" ht="27" customHeight="1">
      <x:c r="A1" s="7" t="str">
        <x:v>PUBLIC PRICE REFERENCES | INDIA</x:v>
      </x:c>
      <x:c r="B1" s="7"/>
      <x:c r="C1" s="7"/>
      <x:c r="D1" s="7"/>
      <x:c r="E1" s="7"/>
      <x:c r="F1" s="7"/>
    </x:row>
    <x:row r="2" ht="27" customHeight="1">
      <x:c r="A2" s="7"/>
      <x:c r="B2" s="7"/>
      <x:c r="C2" s="7"/>
      <x:c r="D2" s="7"/>
      <x:c r="E2" s="7"/>
      <x:c r="F2" s="7"/>
    </x:row>
    <x:row r="3" ht="44" customHeight="1">
      <x:c r="A3" s="12" t="str">
        <x:v>Checked against official documentation 27 September 2026 • Before tax • Confirm the actual order before paying</x:v>
      </x:c>
      <x:c r="B3" s="12"/>
      <x:c r="C3" s="12"/>
      <x:c r="D3" s="12"/>
      <x:c r="E3" s="12"/>
      <x:c r="F3" s="12"/>
    </x:row>
    <x:row r="4" ht="26" customHeight="1">
      <x:c r="A4" s="4"/>
      <x:c r="B4" s="4"/>
      <x:c r="C4" s="4"/>
      <x:c r="D4" s="4"/>
      <x:c r="E4" s="4"/>
      <x:c r="F4" s="4"/>
    </x:row>
    <x:row r="5" ht="38" customHeight="1">
      <x:c r="A5" s="18" t="str">
        <x:v>Item</x:v>
      </x:c>
      <x:c r="B5" s="18" t="str">
        <x:v>Amount (₹)</x:v>
      </x:c>
      <x:c r="C5" s="18" t="str">
        <x:v>Billing basis</x:v>
      </x:c>
      <x:c r="D5" s="18" t="str">
        <x:v>Source</x:v>
      </x:c>
      <x:c r="E5" s="18" t="str">
        <x:v>Source URL</x:v>
      </x:c>
      <x:c r="F5" s="18" t="str">
        <x:v>Important limit / context</x:v>
      </x:c>
    </x:row>
    <x:row r="6" ht="61" customHeight="1">
      <x:c r="A6" s="10" t="str">
        <x:v>Silver lifetime</x:v>
      </x:c>
      <x:c r="B6" s="54" t="n">
        <x:v>22500</x:v>
      </x:c>
      <x:c r="C6" s="10" t="str">
        <x:v>One-time</x:v>
      </x:c>
      <x:c r="D6" s="10" t="str">
        <x:v>Tally</x:v>
      </x:c>
      <x:c r="E6" s="10" t="str">
        <x:v>https://tallysolutions.com/buy-tally/</x:v>
      </x:c>
      <x:c r="F6" s="10" t="str">
        <x:v>One active user; first-year TSS included.</x:v>
      </x:c>
    </x:row>
    <x:row r="7" ht="61" customHeight="1">
      <x:c r="A7" s="10" t="str">
        <x:v>Silver annual TSS</x:v>
      </x:c>
      <x:c r="B7" s="54" t="n">
        <x:v>4500</x:v>
      </x:c>
      <x:c r="C7" s="10" t="str">
        <x:v>12-month renewal</x:v>
      </x:c>
      <x:c r="D7" s="10" t="str">
        <x:v>Tally</x:v>
      </x:c>
      <x:c r="E7" s="10" t="str">
        <x:v>https://resources.tallysolutions.com/tally-software-service/</x:v>
      </x:c>
      <x:c r="F7" s="10" t="str">
        <x:v>For later years in this model.</x:v>
      </x:c>
    </x:row>
    <x:row r="8" ht="61" customHeight="1">
      <x:c r="A8" s="10" t="str">
        <x:v>Gold lifetime</x:v>
      </x:c>
      <x:c r="B8" s="54" t="n">
        <x:v>67500</x:v>
      </x:c>
      <x:c r="C8" s="10" t="str">
        <x:v>One-time</x:v>
      </x:c>
      <x:c r="D8" s="10" t="str">
        <x:v>Tally</x:v>
      </x:c>
      <x:c r="E8" s="10" t="str">
        <x:v>https://tallysolutions.com/buy-tally/</x:v>
      </x:c>
      <x:c r="F8" s="10" t="str">
        <x:v>Multiple users in permitted LAN setup.</x:v>
      </x:c>
    </x:row>
    <x:row r="9" ht="61" customHeight="1">
      <x:c r="A9" s="10" t="str">
        <x:v>Gold annual TSS</x:v>
      </x:c>
      <x:c r="B9" s="54" t="n">
        <x:v>13500</x:v>
      </x:c>
      <x:c r="C9" s="10" t="str">
        <x:v>12-month renewal</x:v>
      </x:c>
      <x:c r="D9" s="10" t="str">
        <x:v>Tally</x:v>
      </x:c>
      <x:c r="E9" s="10" t="str">
        <x:v>https://resources.tallysolutions.com/tally-software-service/</x:v>
      </x:c>
      <x:c r="F9" s="10" t="str">
        <x:v>For later years in this model.</x:v>
      </x:c>
    </x:row>
    <x:row r="10" ht="61" customHeight="1">
      <x:c r="A10" s="10" t="str">
        <x:v>Silver annual rental</x:v>
      </x:c>
      <x:c r="B10" s="54" t="n">
        <x:v>8100</x:v>
      </x:c>
      <x:c r="C10" s="10" t="str">
        <x:v>12-month published offer</x:v>
      </x:c>
      <x:c r="D10" s="10" t="str">
        <x:v>Tally</x:v>
      </x:c>
      <x:c r="E10" s="10" t="str">
        <x:v>https://tallysolutions.com/buy-tally/</x:v>
      </x:c>
      <x:c r="F10" s="10" t="str">
        <x:v>Rental includes TSS; no separate TSS in model.</x:v>
      </x:c>
    </x:row>
    <x:row r="11" ht="61" customHeight="1">
      <x:c r="A11" s="10" t="str">
        <x:v>Gold annual rental</x:v>
      </x:c>
      <x:c r="B11" s="54" t="n">
        <x:v>24300</x:v>
      </x:c>
      <x:c r="C11" s="10" t="str">
        <x:v>12-month published offer</x:v>
      </x:c>
      <x:c r="D11" s="10" t="str">
        <x:v>Tally</x:v>
      </x:c>
      <x:c r="E11" s="10" t="str">
        <x:v>https://tallysolutions.com/buy-tally/</x:v>
      </x:c>
      <x:c r="F11" s="10" t="str">
        <x:v>Rental includes TSS; no separate TSS in model.</x:v>
      </x:c>
    </x:row>
    <x:row r="12" ht="61" customHeight="1">
      <x:c r="A12" s="10" t="str">
        <x:v>Zoho Standard annual equivalent</x:v>
      </x:c>
      <x:c r="B12" s="54" t="n">
        <x:v>749</x:v>
      </x:c>
      <x:c r="C12" s="10" t="str">
        <x:v>Per org / month, annual</x:v>
      </x:c>
      <x:c r="D12" s="10" t="str">
        <x:v>Zoho</x:v>
      </x:c>
      <x:c r="E12" s="10" t="str">
        <x:v>https://www.zoho.com/in/books/pricing/</x:v>
      </x:c>
      <x:c r="F12" s="10" t="str">
        <x:v>3 users; annual payment is monthly equivalent × 12.</x:v>
      </x:c>
    </x:row>
    <x:row r="13" ht="61" customHeight="1">
      <x:c r="A13" s="10" t="str">
        <x:v>Zoho Professional annual equivalent</x:v>
      </x:c>
      <x:c r="B13" s="54" t="n">
        <x:v>1499</x:v>
      </x:c>
      <x:c r="C13" s="10" t="str">
        <x:v>Per org / month, annual</x:v>
      </x:c>
      <x:c r="D13" s="10" t="str">
        <x:v>Zoho</x:v>
      </x:c>
      <x:c r="E13" s="10" t="str">
        <x:v>https://www.zoho.com/in/books/pricing/</x:v>
      </x:c>
      <x:c r="F13" s="10" t="str">
        <x:v>5 users; annual payment is monthly equivalent × 12.</x:v>
      </x:c>
    </x:row>
    <x:row r="14" ht="61" customHeight="1">
      <x:c r="A14" s="10" t="str">
        <x:v>Zoho Standard monthly billing</x:v>
      </x:c>
      <x:c r="B14" s="54" t="n">
        <x:v>899</x:v>
      </x:c>
      <x:c r="C14" s="10" t="str">
        <x:v>Per org / month</x:v>
      </x:c>
      <x:c r="D14" s="10" t="str">
        <x:v>Zoho</x:v>
      </x:c>
      <x:c r="E14" s="10" t="str">
        <x:v>https://www.zoho.com/in/books/pricing/</x:v>
      </x:c>
      <x:c r="F14" s="10" t="str">
        <x:v>Separate monthly-billed route; not used in comparison examples.</x:v>
      </x:c>
    </x:row>
    <x:row r="15" ht="61" customHeight="1">
      <x:c r="A15" s="10" t="str">
        <x:v>Zoho Professional monthly billing</x:v>
      </x:c>
      <x:c r="B15" s="54" t="n">
        <x:v>1799</x:v>
      </x:c>
      <x:c r="C15" s="10" t="str">
        <x:v>Per org / month</x:v>
      </x:c>
      <x:c r="D15" s="10" t="str">
        <x:v>Zoho</x:v>
      </x:c>
      <x:c r="E15" s="10" t="str">
        <x:v>https://www.zoho.com/in/books/pricing/</x:v>
      </x:c>
      <x:c r="F15" s="10" t="str">
        <x:v>Separate monthly-billed route; not used in comparison examples.</x:v>
      </x:c>
    </x:row>
    <x:row r="16" ht="61" customHeight="1">
      <x:c r="A16" s="10" t="str">
        <x:v>Zoho extra user annual equivalent</x:v>
      </x:c>
      <x:c r="B16" s="54" t="n">
        <x:v>150</x:v>
      </x:c>
      <x:c r="C16" s="10" t="str">
        <x:v>Per extra user / month</x:v>
      </x:c>
      <x:c r="D16" s="10" t="str">
        <x:v>Zoho</x:v>
      </x:c>
      <x:c r="E16" s="10" t="str">
        <x:v>https://www.zoho.com/in/books/pricing/</x:v>
      </x:c>
      <x:c r="F16" s="10" t="str">
        <x:v>Annual-billed add-on; confirm required user count.</x:v>
      </x:c>
    </x:row>
    <x:row r="17" ht="26" customHeight="1">
      <x:c r="A17" s="4"/>
      <x:c r="B17" s="4"/>
      <x:c r="C17" s="4"/>
      <x:c r="D17" s="4"/>
      <x:c r="E17" s="4"/>
      <x:c r="F17" s="4"/>
    </x:row>
    <x:row r="18" ht="40" customHeight="1">
      <x:c r="A18" s="10" t="str">
        <x:v>The graphic uses annual TSS renewals. A quoted two-year TSS offer changes the total.</x:v>
      </x:c>
      <x:c r="B18" s="10"/>
      <x:c r="C18" s="10"/>
      <x:c r="D18" s="10"/>
      <x:c r="E18" s="10"/>
      <x:c r="F18" s="10"/>
    </x:row>
    <x:row r="19" ht="26" customHeight="1">
      <x:c r="A19" s="4"/>
      <x:c r="B19" s="4"/>
      <x:c r="C19" s="4"/>
      <x:c r="D19" s="4"/>
      <x:c r="E19" s="4"/>
      <x:c r="F19" s="4"/>
    </x:row>
    <x:row r="20" ht="40" customHeight="1">
      <x:c r="A20" s="10" t="str">
        <x:v>No guarantee that these rates remain available for future renewals. No reseller quote is invented.</x:v>
      </x:c>
      <x:c r="B20" s="10"/>
      <x:c r="C20" s="10"/>
      <x:c r="D20" s="10"/>
      <x:c r="E20" s="10"/>
      <x:c r="F20" s="10"/>
    </x:row>
    <x:row r="21" ht="26" customHeight="1">
      <x:c r="A21" s="4"/>
      <x:c r="B21" s="4"/>
      <x:c r="C21" s="4"/>
      <x:c r="D21" s="4"/>
      <x:c r="E21" s="4"/>
      <x:c r="F21" s="4"/>
    </x:row>
    <x:row r="22" ht="26" customHeight="1">
      <x:c r="A22" s="4"/>
      <x:c r="B22" s="4"/>
      <x:c r="C22" s="4"/>
      <x:c r="D22" s="4"/>
      <x:c r="E22" s="4"/>
      <x:c r="F22" s="4"/>
    </x:row>
    <x:row r="23" ht="26" customHeight="1">
      <x:c r="A23" s="4"/>
      <x:c r="B23" s="4"/>
      <x:c r="C23" s="4"/>
      <x:c r="D23" s="4"/>
      <x:c r="E23" s="4"/>
      <x:c r="F23" s="4"/>
    </x:row>
    <x:row r="24" ht="26" customHeight="1">
      <x:c r="A24" s="4"/>
      <x:c r="B24" s="4"/>
      <x:c r="C24" s="4"/>
      <x:c r="D24" s="4"/>
      <x:c r="E24" s="4"/>
      <x:c r="F24" s="4"/>
    </x:row>
    <x:row r="25" ht="26" customHeight="1">
      <x:c r="A25" s="4"/>
      <x:c r="B25" s="4"/>
      <x:c r="C25" s="4"/>
      <x:c r="D25" s="4"/>
      <x:c r="E25" s="4"/>
      <x:c r="F25" s="4"/>
    </x:row>
    <x:row r="26" ht="26" customHeight="1">
      <x:c r="A26" s="4"/>
      <x:c r="B26" s="4"/>
      <x:c r="C26" s="4"/>
      <x:c r="D26" s="4"/>
      <x:c r="E26" s="4"/>
      <x:c r="F26" s="4"/>
    </x:row>
    <x:row r="27" ht="26" customHeight="1">
      <x:c r="A27" s="4"/>
      <x:c r="B27" s="4"/>
      <x:c r="C27" s="4"/>
      <x:c r="D27" s="4"/>
      <x:c r="E27" s="4"/>
      <x:c r="F27" s="4"/>
    </x:row>
    <x:row r="28">
      <x:c r="A28" s="48"/>
      <x:c r="B28" s="48"/>
      <x:c r="C28" s="48"/>
      <x:c r="D28" s="48"/>
      <x:c r="E28" s="48"/>
      <x:c r="F28" s="48"/>
    </x:row>
    <x:row r="29">
      <x:c r="A29" s="48"/>
      <x:c r="B29" s="48"/>
      <x:c r="C29" s="48"/>
      <x:c r="D29" s="48"/>
      <x:c r="E29" s="48"/>
      <x:c r="F29" s="48"/>
    </x:row>
    <x:row r="30">
      <x:c r="A30" s="48"/>
      <x:c r="B30" s="48"/>
      <x:c r="C30" s="48"/>
      <x:c r="D30" s="48"/>
      <x:c r="E30" s="48"/>
      <x:c r="F30" s="48"/>
    </x:row>
    <x:row r="31">
      <x:c r="A31" s="48"/>
      <x:c r="B31" s="48"/>
      <x:c r="C31" s="48"/>
      <x:c r="D31" s="48"/>
      <x:c r="E31" s="48"/>
      <x:c r="F31" s="48"/>
    </x:row>
    <x:row r="32">
      <x:c r="A32" s="48"/>
      <x:c r="B32" s="48"/>
      <x:c r="C32" s="48"/>
      <x:c r="D32" s="48"/>
      <x:c r="E32" s="48"/>
      <x:c r="F32" s="48"/>
    </x:row>
    <x:row r="33">
      <x:c r="A33" s="48"/>
      <x:c r="B33" s="48"/>
      <x:c r="C33" s="48"/>
      <x:c r="D33" s="48"/>
      <x:c r="E33" s="48"/>
      <x:c r="F33" s="48"/>
    </x:row>
    <x:row r="34">
      <x:c r="A34" s="48"/>
      <x:c r="B34" s="48"/>
      <x:c r="C34" s="48"/>
      <x:c r="D34" s="48"/>
      <x:c r="E34" s="48"/>
      <x:c r="F34" s="48"/>
    </x:row>
    <x:row r="35">
      <x:c r="A35" s="48"/>
      <x:c r="B35" s="48"/>
      <x:c r="C35" s="48"/>
      <x:c r="D35" s="48"/>
      <x:c r="E35" s="48"/>
      <x:c r="F35" s="48"/>
    </x:row>
  </x:sheetData>
  <x:mergeCells>
    <x:mergeCell ref="A1:F2"/>
    <x:mergeCell ref="A3:F3"/>
    <x:mergeCell ref="A18:F18"/>
    <x:mergeCell ref="A20:F20"/>
  </x:mergeCells>
  <x:pageMargins left="0.7" right="0.7" top="0.75" bottom="0.75" header="0.3" footer="0.3"/>
  <x:legacyDrawing xmlns:r="http://schemas.openxmlformats.org/officeDocument/2006/relationships" r:id="R2cdb515453474cca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1" hidden="0" customWidth="1"/>
    <x:col min="3" max="3" width="21" hidden="0" customWidth="1"/>
    <x:col min="4" max="4" width="21" hidden="0" customWidth="1"/>
    <x:col min="5" max="5" width="25" hidden="0" customWidth="1"/>
    <x:col min="6" max="6" width="43" hidden="0" customWidth="1"/>
  </x:cols>
  <x:sheetData>
    <x:row r="1" ht="27" customHeight="1">
      <x:c r="A1" s="7" t="str">
        <x:v>NEW-PURCHASE COST EXAMPLES</x:v>
      </x:c>
      <x:c r="B1" s="7"/>
      <x:c r="C1" s="7"/>
      <x:c r="D1" s="7"/>
      <x:c r="E1" s="7"/>
      <x:c r="F1" s="7"/>
    </x:row>
    <x:row r="2" ht="27" customHeight="1">
      <x:c r="A2" s="7"/>
      <x:c r="B2" s="7"/>
      <x:c r="C2" s="7"/>
      <x:c r="D2" s="7"/>
      <x:c r="E2" s="7"/>
      <x:c r="F2" s="7"/>
    </x:row>
    <x:row r="3" ht="44" customHeight="1">
      <x:c r="A3" s="12" t="str">
        <x:v>Compare licence paths, not product quality • No hosting, hardware, extra users, setup or migration included</x:v>
      </x:c>
      <x:c r="B3" s="12"/>
      <x:c r="C3" s="12"/>
      <x:c r="D3" s="12"/>
      <x:c r="E3" s="12"/>
      <x:c r="F3" s="12"/>
    </x:row>
    <x:row r="4" ht="43" customHeight="1">
      <x:c r="A4" s="4" t="str">
        <x:v>Complete years</x:v>
      </x:c>
      <x:c r="B4" s="30" t="n">
        <x:v>3</x:v>
      </x:c>
      <x:c r="C4" s="10" t="str">
        <x:v>Rates stay unchanged. TSS renewed one year at a time after year one.</x:v>
      </x:c>
      <x:c r="D4" s="10"/>
      <x:c r="E4" s="10"/>
      <x:c r="F4" s="10"/>
    </x:row>
    <x:row r="5" ht="26" customHeight="1">
      <x:c r="A5" s="4" t="str">
        <x:v>Assumed tax rate</x:v>
      </x:c>
      <x:c r="B5" s="32" t="n">
        <x:v>0.18</x:v>
      </x:c>
      <x:c r="C5" s="4"/>
      <x:c r="D5" s="4"/>
      <x:c r="E5" s="4"/>
      <x:c r="F5" s="4"/>
    </x:row>
    <x:row r="6" ht="26" customHeight="1">
      <x:c r="A6" s="4" t="str">
        <x:v>Months in one full year</x:v>
      </x:c>
      <x:c r="B6" s="4" t="n">
        <x:v>12</x:v>
      </x:c>
      <x:c r="C6" s="4"/>
      <x:c r="D6" s="4"/>
      <x:c r="E6" s="4"/>
      <x:c r="F6" s="4"/>
    </x:row>
    <x:row r="7" ht="26" customHeight="1">
      <x:c r="A7" s="4"/>
      <x:c r="B7" s="4"/>
      <x:c r="C7" s="4"/>
      <x:c r="D7" s="4"/>
      <x:c r="E7" s="4"/>
      <x:c r="F7" s="4"/>
    </x:row>
    <x:row r="8" ht="38" customHeight="1">
      <x:c r="A8" s="18" t="str">
        <x:v>New-purchase route</x:v>
      </x:c>
      <x:c r="B8" s="18" t="str">
        <x:v>Year 1 (₹)</x:v>
      </x:c>
      <x:c r="C8" s="18" t="str">
        <x:v>Later year (₹)</x:v>
      </x:c>
      <x:c r="D8" s="18" t="str">
        <x:v>Period, pre-tax</x:v>
      </x:c>
      <x:c r="E8" s="18" t="str">
        <x:v>With assumed tax</x:v>
      </x:c>
      <x:c r="F8" s="18" t="str">
        <x:v>Access / scope</x:v>
      </x:c>
    </x:row>
    <x:row r="9" ht="62" customHeight="1">
      <x:c r="A9" s="10" t="str">
        <x:v>Silver lifetime</x:v>
      </x:c>
      <x:c r="B9" s="56" t="n">
        <x:f>'Reference Rates'!B6</x:f>
        <x:v>22500</x:v>
      </x:c>
      <x:c r="C9" s="56" t="n">
        <x:f>'Reference Rates'!B7</x:f>
        <x:v>4500</x:v>
      </x:c>
      <x:c r="D9" s="56" t="n">
        <x:f>IFERROR(IF(AND(COUNT('Reference Rates'!$B$6:$B$16)=11,MIN('Reference Rates'!$B$6:$B$16)&gt;0,COUNT(B9:C9)=2,MIN(B9:C9)&gt;=0,ISNUMBER($B$4),$B$4=INT($B$4),$B$4&gt;=1,$B$4&lt;=10),B9+($B$4-1)*C9,"CHECK INPUTS"),"CHECK INPUTS")</x:f>
        <x:v>31500</x:v>
      </x:c>
      <x:c r="E9" s="56" t="n">
        <x:f>IFERROR(IF(AND(ISNUMBER(D9),ISNUMBER($B$5),$B$5&gt;=0,$B$5&lt;=1),ROUND(D9*(1+$B$5),2),"CHECK INPUTS"),"CHECK INPUTS")</x:f>
        <x:v>37170</x:v>
      </x:c>
      <x:c r="F9" s="10" t="str">
        <x:v>One active user; ongoing TSS included in this model.</x:v>
      </x:c>
    </x:row>
    <x:row r="10" ht="62" customHeight="1">
      <x:c r="A10" s="10" t="str">
        <x:v>Silver annual rental</x:v>
      </x:c>
      <x:c r="B10" s="56" t="n">
        <x:f>'Reference Rates'!B10</x:f>
        <x:v>8100</x:v>
      </x:c>
      <x:c r="C10" s="56" t="n">
        <x:f>'Reference Rates'!B10</x:f>
        <x:v>8100</x:v>
      </x:c>
      <x:c r="D10" s="56" t="n">
        <x:f>IFERROR(IF(AND(COUNT('Reference Rates'!$B$6:$B$16)=11,MIN('Reference Rates'!$B$6:$B$16)&gt;0,COUNT(B10:C10)=2,MIN(B10:C10)&gt;=0,ISNUMBER($B$4),$B$4=INT($B$4),$B$4&gt;=1,$B$4&lt;=10),B10+($B$4-1)*C10,"CHECK INPUTS"),"CHECK INPUTS")</x:f>
        <x:v>24300</x:v>
      </x:c>
      <x:c r="E10" s="56" t="n">
        <x:f>IFERROR(IF(AND(ISNUMBER(D10),ISNUMBER($B$5),$B$5&gt;=0,$B$5&lt;=1),ROUND(D10*(1+$B$5),2),"CHECK INPUTS"),"CHECK INPUTS")</x:f>
        <x:v>28674</x:v>
      </x:c>
      <x:c r="F10" s="10" t="str">
        <x:v>One active user; annual rental includes TSS.</x:v>
      </x:c>
    </x:row>
    <x:row r="11" ht="62" customHeight="1">
      <x:c r="A11" s="10" t="str">
        <x:v>Gold lifetime</x:v>
      </x:c>
      <x:c r="B11" s="56" t="n">
        <x:f>'Reference Rates'!B8</x:f>
        <x:v>67500</x:v>
      </x:c>
      <x:c r="C11" s="56" t="n">
        <x:f>'Reference Rates'!B9</x:f>
        <x:v>13500</x:v>
      </x:c>
      <x:c r="D11" s="56" t="n">
        <x:f>IFERROR(IF(AND(COUNT('Reference Rates'!$B$6:$B$16)=11,MIN('Reference Rates'!$B$6:$B$16)&gt;0,COUNT(B11:C11)=2,MIN(B11:C11)&gt;=0,ISNUMBER($B$4),$B$4=INT($B$4),$B$4&gt;=1,$B$4&lt;=10),B11+($B$4-1)*C11,"CHECK INPUTS"),"CHECK INPUTS")</x:f>
        <x:v>94500</x:v>
      </x:c>
      <x:c r="E11" s="56" t="n">
        <x:f>IFERROR(IF(AND(ISNUMBER(D11),ISNUMBER($B$5),$B$5&gt;=0,$B$5&lt;=1),ROUND(D11*(1+$B$5),2),"CHECK INPUTS"),"CHECK INPUTS")</x:f>
        <x:v>111510</x:v>
      </x:c>
      <x:c r="F11" s="10" t="str">
        <x:v>Concurrent users in permitted local-network setup.</x:v>
      </x:c>
    </x:row>
    <x:row r="12" ht="62" customHeight="1">
      <x:c r="A12" s="10" t="str">
        <x:v>Gold annual rental</x:v>
      </x:c>
      <x:c r="B12" s="56" t="n">
        <x:f>'Reference Rates'!B11</x:f>
        <x:v>24300</x:v>
      </x:c>
      <x:c r="C12" s="56" t="n">
        <x:f>'Reference Rates'!B11</x:f>
        <x:v>24300</x:v>
      </x:c>
      <x:c r="D12" s="56" t="n">
        <x:f>IFERROR(IF(AND(COUNT('Reference Rates'!$B$6:$B$16)=11,MIN('Reference Rates'!$B$6:$B$16)&gt;0,COUNT(B12:C12)=2,MIN(B12:C12)&gt;=0,ISNUMBER($B$4),$B$4=INT($B$4),$B$4&gt;=1,$B$4&lt;=10),B12+($B$4-1)*C12,"CHECK INPUTS"),"CHECK INPUTS")</x:f>
        <x:v>72900</x:v>
      </x:c>
      <x:c r="E12" s="56" t="n">
        <x:f>IFERROR(IF(AND(ISNUMBER(D12),ISNUMBER($B$5),$B$5&gt;=0,$B$5&lt;=1),ROUND(D12*(1+$B$5),2),"CHECK INPUTS"),"CHECK INPUTS")</x:f>
        <x:v>86022</x:v>
      </x:c>
      <x:c r="F12" s="10" t="str">
        <x:v>Supported multi-user setup; rental includes TSS.</x:v>
      </x:c>
    </x:row>
    <x:row r="13" ht="62" customHeight="1">
      <x:c r="A13" s="10" t="str">
        <x:v>Zoho Standard annual</x:v>
      </x:c>
      <x:c r="B13" s="56" t="n">
        <x:f>'Reference Rates'!B12*$B$6</x:f>
        <x:v>8988</x:v>
      </x:c>
      <x:c r="C13" s="56" t="n">
        <x:f>'Reference Rates'!B12*$B$6</x:f>
        <x:v>8988</x:v>
      </x:c>
      <x:c r="D13" s="56" t="n">
        <x:f>IFERROR(IF(AND(COUNT('Reference Rates'!$B$6:$B$16)=11,MIN('Reference Rates'!$B$6:$B$16)&gt;0,COUNT(B13:C13)=2,MIN(B13:C13)&gt;=0,ISNUMBER($B$4),$B$4=INT($B$4),$B$4&gt;=1,$B$4&lt;=10),B13+($B$4-1)*C13,"CHECK INPUTS"),"CHECK INPUTS")</x:f>
        <x:v>26964</x:v>
      </x:c>
      <x:c r="E13" s="56" t="n">
        <x:f>IFERROR(IF(AND(ISNUMBER(D13),ISNUMBER($B$5),$B$5&gt;=0,$B$5&lt;=1),ROUND(D13*(1+$B$5),2),"CHECK INPUTS"),"CHECK INPUTS")</x:f>
        <x:v>31817.52</x:v>
      </x:c>
      <x:c r="F13" s="10" t="str">
        <x:v>Per organisation; 3 users included.</x:v>
      </x:c>
    </x:row>
    <x:row r="14" ht="62" customHeight="1">
      <x:c r="A14" s="10" t="str">
        <x:v>Zoho Professional annual</x:v>
      </x:c>
      <x:c r="B14" s="56" t="n">
        <x:f>'Reference Rates'!B13*$B$6</x:f>
        <x:v>17988</x:v>
      </x:c>
      <x:c r="C14" s="56" t="n">
        <x:f>'Reference Rates'!B13*$B$6</x:f>
        <x:v>17988</x:v>
      </x:c>
      <x:c r="D14" s="56" t="n">
        <x:f>IFERROR(IF(AND(COUNT('Reference Rates'!$B$6:$B$16)=11,MIN('Reference Rates'!$B$6:$B$16)&gt;0,COUNT(B14:C14)=2,MIN(B14:C14)&gt;=0,ISNUMBER($B$4),$B$4=INT($B$4),$B$4&gt;=1,$B$4&lt;=10),B14+($B$4-1)*C14,"CHECK INPUTS"),"CHECK INPUTS")</x:f>
        <x:v>53964</x:v>
      </x:c>
      <x:c r="E14" s="56" t="n">
        <x:f>IFERROR(IF(AND(ISNUMBER(D14),ISNUMBER($B$5),$B$5&gt;=0,$B$5&lt;=1),ROUND(D14*(1+$B$5),2),"CHECK INPUTS"),"CHECK INPUTS")</x:f>
        <x:v>63677.52</x:v>
      </x:c>
      <x:c r="F14" s="10" t="str">
        <x:v>Per organisation; 5 users included.</x:v>
      </x:c>
    </x:row>
    <x:row r="15" ht="26" customHeight="1">
      <x:c r="A15" s="4"/>
      <x:c r="B15" s="4"/>
      <x:c r="C15" s="4"/>
      <x:c r="D15" s="4"/>
      <x:c r="E15" s="4"/>
      <x:c r="F15" s="4"/>
    </x:row>
    <x:row r="16" ht="26" customHeight="1">
      <x:c r="A16" s="4"/>
      <x:c r="B16" s="4"/>
      <x:c r="C16" s="4"/>
      <x:c r="D16" s="4"/>
      <x:c r="E16" s="4"/>
      <x:c r="F16" s="4"/>
    </x:row>
    <x:row r="17" ht="42" customHeight="1">
      <x:c r="A17" s="10" t="str">
        <x:v>Not like-for-like winners: different features, users and access. Get a quote for your real setup.</x:v>
      </x:c>
      <x:c r="B17" s="10"/>
      <x:c r="C17" s="10"/>
      <x:c r="D17" s="10"/>
      <x:c r="E17" s="10"/>
      <x:c r="F17" s="10"/>
    </x:row>
    <x:row r="18" ht="26" customHeight="1">
      <x:c r="A18" s="4"/>
      <x:c r="B18" s="4"/>
      <x:c r="C18" s="4"/>
      <x:c r="D18" s="4"/>
      <x:c r="E18" s="4"/>
      <x:c r="F18" s="4"/>
    </x:row>
    <x:row r="19" ht="42" customHeight="1">
      <x:c r="A19" s="10" t="str">
        <x:v>Existing Tally licence? Do not count its old purchase price as a new cash payment. Use My Quotes.</x:v>
      </x:c>
      <x:c r="B19" s="10"/>
      <x:c r="C19" s="10"/>
      <x:c r="D19" s="10"/>
      <x:c r="E19" s="10"/>
      <x:c r="F19" s="10"/>
    </x:row>
    <x:row r="20" ht="26" customHeight="1">
      <x:c r="A20" s="4"/>
      <x:c r="B20" s="4"/>
      <x:c r="C20" s="4"/>
      <x:c r="D20" s="4"/>
      <x:c r="E20" s="4"/>
      <x:c r="F20" s="4"/>
    </x:row>
    <x:row r="21" ht="26" customHeight="1">
      <x:c r="A21" s="4"/>
      <x:c r="B21" s="4"/>
      <x:c r="C21" s="4"/>
      <x:c r="D21" s="4"/>
      <x:c r="E21" s="4"/>
      <x:c r="F21" s="4"/>
    </x:row>
    <x:row r="22" ht="26" customHeight="1">
      <x:c r="A22" s="4"/>
      <x:c r="B22" s="4"/>
      <x:c r="C22" s="4"/>
      <x:c r="D22" s="4"/>
      <x:c r="E22" s="4"/>
      <x:c r="F22" s="4"/>
    </x:row>
    <x:row r="23" ht="26" customHeight="1">
      <x:c r="A23" s="4"/>
      <x:c r="B23" s="4"/>
      <x:c r="C23" s="4"/>
      <x:c r="D23" s="4"/>
      <x:c r="E23" s="4"/>
      <x:c r="F23" s="4"/>
    </x:row>
    <x:row r="24">
      <x:c r="A24" s="48"/>
      <x:c r="B24" s="48"/>
      <x:c r="C24" s="48"/>
      <x:c r="D24" s="48"/>
      <x:c r="E24" s="48"/>
      <x:c r="F24" s="48"/>
    </x:row>
    <x:row r="25">
      <x:c r="A25" s="48"/>
      <x:c r="B25" s="48"/>
      <x:c r="C25" s="48"/>
      <x:c r="D25" s="48"/>
      <x:c r="E25" s="48"/>
      <x:c r="F25" s="48"/>
    </x:row>
    <x:row r="26">
      <x:c r="A26" s="48"/>
      <x:c r="B26" s="48"/>
      <x:c r="C26" s="48"/>
      <x:c r="D26" s="48"/>
      <x:c r="E26" s="48"/>
      <x:c r="F26" s="48"/>
    </x:row>
    <x:row r="27">
      <x:c r="A27" s="48"/>
      <x:c r="B27" s="48"/>
      <x:c r="C27" s="48"/>
      <x:c r="D27" s="48"/>
      <x:c r="E27" s="48"/>
      <x:c r="F27" s="48"/>
    </x:row>
    <x:row r="28">
      <x:c r="A28" s="48"/>
      <x:c r="B28" s="48"/>
      <x:c r="C28" s="48"/>
      <x:c r="D28" s="48"/>
      <x:c r="E28" s="48"/>
      <x:c r="F28" s="48"/>
    </x:row>
    <x:row r="29">
      <x:c r="A29" s="48"/>
      <x:c r="B29" s="48"/>
      <x:c r="C29" s="48"/>
      <x:c r="D29" s="48"/>
      <x:c r="E29" s="48"/>
      <x:c r="F29" s="48"/>
    </x:row>
    <x:row r="30">
      <x:c r="A30" s="48"/>
      <x:c r="B30" s="48"/>
      <x:c r="C30" s="48"/>
      <x:c r="D30" s="48"/>
      <x:c r="E30" s="48"/>
      <x:c r="F30" s="48"/>
    </x:row>
    <x:row r="31">
      <x:c r="A31" s="48"/>
      <x:c r="B31" s="48"/>
      <x:c r="C31" s="48"/>
      <x:c r="D31" s="48"/>
      <x:c r="E31" s="48"/>
      <x:c r="F31" s="48"/>
    </x:row>
    <x:row r="32">
      <x:c r="A32" s="48"/>
      <x:c r="B32" s="48"/>
      <x:c r="C32" s="48"/>
      <x:c r="D32" s="48"/>
      <x:c r="E32" s="48"/>
      <x:c r="F32" s="48"/>
    </x:row>
    <x:row r="33">
      <x:c r="A33" s="48"/>
      <x:c r="B33" s="48"/>
      <x:c r="C33" s="48"/>
      <x:c r="D33" s="48"/>
      <x:c r="E33" s="48"/>
      <x:c r="F33" s="48"/>
    </x:row>
    <x:row r="34">
      <x:c r="A34" s="48"/>
      <x:c r="B34" s="48"/>
      <x:c r="C34" s="48"/>
      <x:c r="D34" s="48"/>
      <x:c r="E34" s="48"/>
      <x:c r="F34" s="48"/>
    </x:row>
    <x:row r="35">
      <x:c r="A35" s="48"/>
      <x:c r="B35" s="48"/>
      <x:c r="C35" s="48"/>
      <x:c r="D35" s="48"/>
      <x:c r="E35" s="48"/>
      <x:c r="F35" s="48"/>
    </x:row>
  </x:sheetData>
  <x:mergeCells>
    <x:mergeCell ref="A1:F2"/>
    <x:mergeCell ref="A3:F3"/>
    <x:mergeCell ref="C4:F4"/>
    <x:mergeCell ref="A17:F17"/>
    <x:mergeCell ref="A19:F19"/>
  </x:mergeCells>
  <x:dataValidations count="1">
    <x:dataValidation type="list" sqref="B4">
      <x:formula1>"1,2,3,4,5,6,7,8,9,10"</x:formula1>
    </x:dataValidation>
  </x:dataValidations>
  <x:pageMargins left="0.7" right="0.7" top="0.75" bottom="0.75" header="0.3" footer="0.3"/>
  <x:legacyDrawing xmlns:r="http://schemas.openxmlformats.org/officeDocument/2006/relationships" r:id="R0675517561154504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1" hidden="0" customWidth="1"/>
    <x:col min="3" max="3" width="21" hidden="0" customWidth="1"/>
    <x:col min="4" max="4" width="21" hidden="0" customWidth="1"/>
    <x:col min="5" max="5" width="25" hidden="0" customWidth="1"/>
    <x:col min="6" max="6" width="43" hidden="0" customWidth="1"/>
  </x:cols>
  <x:sheetData>
    <x:row r="1" ht="27" customHeight="1">
      <x:c r="A1" s="7" t="str">
        <x:v>YOUR QUOTATIONS | FULL CASH BUDGET</x:v>
      </x:c>
      <x:c r="B1" s="7"/>
      <x:c r="C1" s="7"/>
      <x:c r="D1" s="7"/>
      <x:c r="E1" s="7"/>
      <x:c r="F1" s="7"/>
    </x:row>
    <x:row r="2" ht="27" customHeight="1">
      <x:c r="A2" s="7"/>
      <x:c r="B2" s="7"/>
      <x:c r="C2" s="7"/>
      <x:c r="D2" s="7"/>
      <x:c r="E2" s="7"/>
      <x:c r="F2" s="7"/>
    </x:row>
    <x:row r="3" ht="44" customHeight="1">
      <x:c r="A3" s="12" t="str">
        <x:v>Use written, before-tax quotes • Unknown amounts stay blank • Enter 0 only when no cost is confirmed</x:v>
      </x:c>
      <x:c r="B3" s="12"/>
      <x:c r="C3" s="12"/>
      <x:c r="D3" s="12"/>
      <x:c r="E3" s="12"/>
      <x:c r="F3" s="12"/>
    </x:row>
    <x:row r="4" ht="26" customHeight="1">
      <x:c r="A4" s="4" t="str">
        <x:v>Complete years</x:v>
      </x:c>
      <x:c r="B4" s="30" t="n">
        <x:v>3</x:v>
      </x:c>
      <x:c r="C4" s="4"/>
      <x:c r="D4" s="4"/>
      <x:c r="E4" s="4"/>
      <x:c r="F4" s="4"/>
    </x:row>
    <x:row r="5" ht="26" customHeight="1">
      <x:c r="A5" s="4" t="str">
        <x:v>Assumed common tax rate</x:v>
      </x:c>
      <x:c r="B5" s="32" t="n">
        <x:v>0.18</x:v>
      </x:c>
      <x:c r="C5" s="4"/>
      <x:c r="D5" s="4"/>
      <x:c r="E5" s="4"/>
      <x:c r="F5" s="4"/>
    </x:row>
    <x:row r="6" ht="26" customHeight="1">
      <x:c r="A6" s="4"/>
      <x:c r="B6" s="4"/>
      <x:c r="C6" s="4"/>
      <x:c r="D6" s="4"/>
      <x:c r="E6" s="4"/>
      <x:c r="F6" s="4"/>
    </x:row>
    <x:row r="7" ht="38" customHeight="1">
      <x:c r="A7" s="18" t="str">
        <x:v>Cost input</x:v>
      </x:c>
      <x:c r="B7" s="18" t="str">
        <x:v>Tally (₹)</x:v>
      </x:c>
      <x:c r="C7" s="18" t="str">
        <x:v>Zoho Books (₹)</x:v>
      </x:c>
      <x:c r="D7" s="18" t="str">
        <x:v>Evidence / note</x:v>
      </x:c>
      <x:c r="E7" s="18" t="str"/>
      <x:c r="F7" s="18" t="str"/>
    </x:row>
    <x:row r="8" ht="42" customHeight="1">
      <x:c r="A8" s="10" t="str">
        <x:v>First-year licence / subscription</x:v>
      </x:c>
      <x:c r="B8" s="54"/>
      <x:c r="C8" s="54"/>
      <x:c r="D8" s="24"/>
      <x:c r="E8" s="24"/>
      <x:c r="F8" s="24"/>
    </x:row>
    <x:row r="9" ht="42" customHeight="1">
      <x:c r="A9" s="10" t="str">
        <x:v>Each later-year licence / TSS</x:v>
      </x:c>
      <x:c r="B9" s="54"/>
      <x:c r="C9" s="54"/>
      <x:c r="D9" s="24"/>
      <x:c r="E9" s="24"/>
      <x:c r="F9" s="24"/>
    </x:row>
    <x:row r="10" ht="42" customHeight="1">
      <x:c r="A10" s="10" t="str">
        <x:v>Annual hosting / remote-access charge</x:v>
      </x:c>
      <x:c r="B10" s="54"/>
      <x:c r="C10" s="54"/>
      <x:c r="D10" s="24"/>
      <x:c r="E10" s="24"/>
      <x:c r="F10" s="24"/>
    </x:row>
    <x:row r="11" ht="42" customHeight="1">
      <x:c r="A11" s="10" t="str">
        <x:v>Annual user / other add-ons</x:v>
      </x:c>
      <x:c r="B11" s="54"/>
      <x:c r="C11" s="54"/>
      <x:c r="D11" s="24"/>
      <x:c r="E11" s="24"/>
      <x:c r="F11" s="24"/>
    </x:row>
    <x:row r="12" ht="42" customHeight="1">
      <x:c r="A12" s="10" t="str">
        <x:v>Annual extra support / backups</x:v>
      </x:c>
      <x:c r="B12" s="54"/>
      <x:c r="C12" s="54"/>
      <x:c r="D12" s="24"/>
      <x:c r="E12" s="24"/>
      <x:c r="F12" s="24"/>
    </x:row>
    <x:row r="13" ht="42" customHeight="1">
      <x:c r="A13" s="10" t="str">
        <x:v>One-time setup / migration</x:v>
      </x:c>
      <x:c r="B13" s="54"/>
      <x:c r="C13" s="54"/>
      <x:c r="D13" s="24"/>
      <x:c r="E13" s="24"/>
      <x:c r="F13" s="24"/>
    </x:row>
    <x:row r="14" ht="42" customHeight="1">
      <x:c r="A14" s="10" t="str">
        <x:v>One-time training / hardware</x:v>
      </x:c>
      <x:c r="B14" s="54"/>
      <x:c r="C14" s="54"/>
      <x:c r="D14" s="24"/>
      <x:c r="E14" s="24"/>
      <x:c r="F14" s="24"/>
    </x:row>
    <x:row r="15" ht="26" customHeight="1">
      <x:c r="A15" s="4"/>
      <x:c r="B15" s="4"/>
      <x:c r="C15" s="4"/>
      <x:c r="D15" s="4"/>
      <x:c r="E15" s="4"/>
      <x:c r="F15" s="4"/>
    </x:row>
    <x:row r="16" ht="55" customHeight="1">
      <x:c r="A16" s="10" t="str">
        <x:v>Input check</x:v>
      </x:c>
      <x:c r="B16" s="42" t="str">
        <x:f>IFERROR(IF(AND(ISNUMBER($B$4),$B$4=INT($B$4),$B$4&gt;=1,$B$4&lt;=10,ISNUMBER($B$5),$B$5&gt;=0,$B$5&lt;=1,COUNT(B8:B14)=7,MIN(B8:B14)&gt;=0),"READY","ENTER / CHECK QUOTES"),"ENTER / CHECK QUOTES")</x:f>
        <x:v>ENTER / CHECK QUOTES</x:v>
      </x:c>
      <x:c r="C16" s="42" t="str">
        <x:f>IFERROR(IF(AND(ISNUMBER($B$4),$B$4=INT($B$4),$B$4&gt;=1,$B$4&lt;=10,ISNUMBER($B$5),$B$5&gt;=0,$B$5&lt;=1,COUNT(C8:C14)=7,MIN(C8:C14)&gt;=0),"READY","ENTER / CHECK QUOTES"),"ENTER / CHECK QUOTES")</x:f>
        <x:v>ENTER / CHECK QUOTES</x:v>
      </x:c>
      <x:c r="D16" s="4"/>
      <x:c r="E16" s="4"/>
      <x:c r="F16" s="4"/>
    </x:row>
    <x:row r="17" ht="42" customHeight="1">
      <x:c r="A17" s="10" t="str">
        <x:v>First year, before tax</x:v>
      </x:c>
      <x:c r="B17" s="56" t="str">
        <x:f>IF(B16="READY",SUM(B8,B10:B14),"CHECK INPUTS")</x:f>
        <x:v>CHECK INPUTS</x:v>
      </x:c>
      <x:c r="C17" s="56" t="str">
        <x:f>IF(C16="READY",SUM(C8,C10:C14),"CHECK INPUTS")</x:f>
        <x:v>CHECK INPUTS</x:v>
      </x:c>
      <x:c r="D17" s="4"/>
      <x:c r="E17" s="4"/>
      <x:c r="F17" s="4"/>
    </x:row>
    <x:row r="18" ht="42" customHeight="1">
      <x:c r="A18" s="10" t="str">
        <x:v>Later full year, before tax</x:v>
      </x:c>
      <x:c r="B18" s="56" t="str">
        <x:f>IF(B16="READY",SUM(B9:B12),"CHECK INPUTS")</x:f>
        <x:v>CHECK INPUTS</x:v>
      </x:c>
      <x:c r="C18" s="56" t="str">
        <x:f>IF(C16="READY",SUM(C9:C12),"CHECK INPUTS")</x:f>
        <x:v>CHECK INPUTS</x:v>
      </x:c>
      <x:c r="D18" s="4"/>
      <x:c r="E18" s="4"/>
      <x:c r="F18" s="4"/>
    </x:row>
    <x:row r="19" ht="42" customHeight="1">
      <x:c r="A19" s="10" t="str">
        <x:v>Whole period, before tax</x:v>
      </x:c>
      <x:c r="B19" s="56" t="str">
        <x:f>IF(B16="READY",B17+($B$4-1)*B18,"CHECK INPUTS")</x:f>
        <x:v>CHECK INPUTS</x:v>
      </x:c>
      <x:c r="C19" s="56" t="str">
        <x:f>IF(C16="READY",C17+($B$4-1)*C18,"CHECK INPUTS")</x:f>
        <x:v>CHECK INPUTS</x:v>
      </x:c>
      <x:c r="D19" s="4"/>
      <x:c r="E19" s="4"/>
      <x:c r="F19" s="4"/>
    </x:row>
    <x:row r="20" ht="42" customHeight="1">
      <x:c r="A20" s="10" t="str">
        <x:v>Whole period, with assumed tax</x:v>
      </x:c>
      <x:c r="B20" s="56" t="str">
        <x:f>IF(B16="READY",ROUND(B19*(1+$B$5),2),"CHECK INPUTS")</x:f>
        <x:v>CHECK INPUTS</x:v>
      </x:c>
      <x:c r="C20" s="56" t="str">
        <x:f>IF(C16="READY",ROUND(C19*(1+$B$5),2),"CHECK INPUTS")</x:f>
        <x:v>CHECK INPUTS</x:v>
      </x:c>
      <x:c r="D20" s="4"/>
      <x:c r="E20" s="4"/>
      <x:c r="F20" s="4"/>
    </x:row>
    <x:row r="21" ht="26" customHeight="1">
      <x:c r="A21" s="4"/>
      <x:c r="B21" s="4"/>
      <x:c r="C21" s="4"/>
      <x:c r="D21" s="4"/>
      <x:c r="E21" s="4"/>
      <x:c r="F21" s="4"/>
    </x:row>
    <x:row r="22" ht="26" customHeight="1">
      <x:c r="A22" s="4"/>
      <x:c r="B22" s="4"/>
      <x:c r="C22" s="4"/>
      <x:c r="D22" s="4"/>
      <x:c r="E22" s="4"/>
      <x:c r="F22" s="4"/>
    </x:row>
    <x:row r="23" ht="43" customHeight="1">
      <x:c r="A23" s="10" t="str">
        <x:v>Uniform tax assumption only. Tax-inclusive or mixed-tax quotes need a separate reconciliation.</x:v>
      </x:c>
      <x:c r="B23" s="10"/>
      <x:c r="C23" s="10"/>
      <x:c r="D23" s="10"/>
      <x:c r="E23" s="10"/>
      <x:c r="F23" s="10"/>
    </x:row>
    <x:row r="24" ht="26" customHeight="1">
      <x:c r="A24" s="4"/>
      <x:c r="B24" s="4"/>
      <x:c r="C24" s="4"/>
      <x:c r="D24" s="4"/>
      <x:c r="E24" s="4"/>
      <x:c r="F24" s="4"/>
    </x:row>
    <x:row r="25" ht="43" customHeight="1">
      <x:c r="A25" s="10" t="str">
        <x:v>No product winner is calculated. A lower budget cannot compensate for a failed required task.</x:v>
      </x:c>
      <x:c r="B25" s="10"/>
      <x:c r="C25" s="10"/>
      <x:c r="D25" s="10"/>
      <x:c r="E25" s="10"/>
      <x:c r="F25" s="10"/>
    </x:row>
    <x:row r="26" ht="26" customHeight="1">
      <x:c r="A26" s="4"/>
      <x:c r="B26" s="4"/>
      <x:c r="C26" s="4"/>
      <x:c r="D26" s="4"/>
      <x:c r="E26" s="4"/>
      <x:c r="F26" s="4"/>
    </x:row>
    <x:row r="27" ht="26" customHeight="1">
      <x:c r="A27" s="4"/>
      <x:c r="B27" s="4"/>
      <x:c r="C27" s="4"/>
      <x:c r="D27" s="4"/>
      <x:c r="E27" s="4"/>
      <x:c r="F27" s="4"/>
    </x:row>
    <x:row r="28" ht="26" customHeight="1">
      <x:c r="A28" s="4"/>
      <x:c r="B28" s="4"/>
      <x:c r="C28" s="4"/>
      <x:c r="D28" s="4"/>
      <x:c r="E28" s="4"/>
      <x:c r="F28" s="4"/>
    </x:row>
    <x:row r="29" ht="26" customHeight="1">
      <x:c r="A29" s="4"/>
      <x:c r="B29" s="4"/>
      <x:c r="C29" s="4"/>
      <x:c r="D29" s="4"/>
      <x:c r="E29" s="4"/>
      <x:c r="F29" s="4"/>
    </x:row>
    <x:row r="30" ht="26" customHeight="1">
      <x:c r="A30" s="4"/>
      <x:c r="B30" s="4"/>
      <x:c r="C30" s="4"/>
      <x:c r="D30" s="4"/>
      <x:c r="E30" s="4"/>
      <x:c r="F30" s="4"/>
    </x:row>
    <x:row r="31" ht="26" customHeight="1">
      <x:c r="A31" s="4"/>
      <x:c r="B31" s="4"/>
      <x:c r="C31" s="4"/>
      <x:c r="D31" s="4"/>
      <x:c r="E31" s="4"/>
      <x:c r="F31" s="4"/>
    </x:row>
    <x:row r="32">
      <x:c r="A32" s="48"/>
      <x:c r="B32" s="48"/>
      <x:c r="C32" s="48"/>
      <x:c r="D32" s="48"/>
      <x:c r="E32" s="48"/>
      <x:c r="F32" s="48"/>
    </x:row>
    <x:row r="33">
      <x:c r="A33" s="48"/>
      <x:c r="B33" s="48"/>
      <x:c r="C33" s="48"/>
      <x:c r="D33" s="48"/>
      <x:c r="E33" s="48"/>
      <x:c r="F33" s="48"/>
    </x:row>
    <x:row r="34">
      <x:c r="A34" s="48"/>
      <x:c r="B34" s="48"/>
      <x:c r="C34" s="48"/>
      <x:c r="D34" s="48"/>
      <x:c r="E34" s="48"/>
      <x:c r="F34" s="48"/>
    </x:row>
    <x:row r="35">
      <x:c r="A35" s="48"/>
      <x:c r="B35" s="48"/>
      <x:c r="C35" s="48"/>
      <x:c r="D35" s="48"/>
      <x:c r="E35" s="48"/>
      <x:c r="F35" s="48"/>
    </x:row>
  </x:sheetData>
  <x:mergeCells>
    <x:mergeCell ref="A1:F2"/>
    <x:mergeCell ref="A3:F3"/>
    <x:mergeCell ref="D8:F8"/>
    <x:mergeCell ref="D9:F9"/>
    <x:mergeCell ref="D10:F10"/>
    <x:mergeCell ref="D11:F11"/>
    <x:mergeCell ref="D12:F12"/>
    <x:mergeCell ref="D13:F13"/>
    <x:mergeCell ref="D14:F14"/>
    <x:mergeCell ref="A23:F23"/>
    <x:mergeCell ref="A25:F25"/>
  </x:mergeCells>
  <x:pageMargins left="0.7" right="0.7" top="0.75" bottom="0.75" header="0.3" footer="0.3"/>
  <x:legacyDrawing xmlns:r="http://schemas.openxmlformats.org/officeDocument/2006/relationships" r:id="R60c2533a0b964dde"/>
</x:worksheet>
</file>

<file path=xl/worksheets/sheet5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1" hidden="0" customWidth="1"/>
    <x:col min="3" max="3" width="21" hidden="0" customWidth="1"/>
    <x:col min="4" max="4" width="21" hidden="0" customWidth="1"/>
    <x:col min="5" max="5" width="25" hidden="0" customWidth="1"/>
    <x:col min="6" max="6" width="43" hidden="0" customWidth="1"/>
  </x:cols>
  <x:sheetData>
    <x:row r="1" ht="27" customHeight="1">
      <x:c r="A1" s="7" t="str">
        <x:v>CHECK THE SAME SALE AND RETURN</x:v>
      </x:c>
      <x:c r="B1" s="7"/>
      <x:c r="C1" s="7"/>
      <x:c r="D1" s="7"/>
      <x:c r="E1" s="7"/>
      <x:c r="F1" s="7"/>
    </x:row>
    <x:row r="2" ht="27" customHeight="1">
      <x:c r="A2" s="7"/>
      <x:c r="B2" s="7"/>
      <x:c r="C2" s="7"/>
      <x:c r="D2" s="7"/>
      <x:c r="E2" s="7"/>
      <x:c r="F2" s="7"/>
    </x:row>
    <x:row r="3" ht="44" customHeight="1">
      <x:c r="A3" s="12" t="str">
        <x:v>Fictional test before tax • Same stock unit • Returned units assumed fit to sell again</x:v>
      </x:c>
      <x:c r="B3" s="12"/>
      <x:c r="C3" s="12"/>
      <x:c r="D3" s="12"/>
      <x:c r="E3" s="12"/>
      <x:c r="F3" s="12"/>
    </x:row>
    <x:row r="4" ht="26" customHeight="1">
      <x:c r="A4" s="4"/>
      <x:c r="B4" s="4"/>
      <x:c r="C4" s="4"/>
      <x:c r="D4" s="4"/>
      <x:c r="E4" s="4"/>
      <x:c r="F4" s="4"/>
    </x:row>
    <x:row r="5" ht="39" customHeight="1">
      <x:c r="A5" s="10" t="str">
        <x:v>Opening stock, units</x:v>
      </x:c>
      <x:c r="B5" s="24" t="n">
        <x:v>40</x:v>
      </x:c>
      <x:c r="C5" s="4"/>
      <x:c r="D5" s="46" t="str">
        <x:v>An invoice, a customer payment and a return credit are different records. The return reduces what the customer owes; it is not another cash payment.</x:v>
      </x:c>
      <x:c r="E5" s="46"/>
      <x:c r="F5" s="46"/>
    </x:row>
    <x:row r="6" ht="39" customHeight="1">
      <x:c r="A6" s="10" t="str">
        <x:v>Units bought</x:v>
      </x:c>
      <x:c r="B6" s="24" t="n">
        <x:v>20</x:v>
      </x:c>
      <x:c r="C6" s="4"/>
      <x:c r="D6" s="46"/>
      <x:c r="E6" s="46"/>
      <x:c r="F6" s="46"/>
    </x:row>
    <x:row r="7" ht="39" customHeight="1">
      <x:c r="A7" s="10" t="str">
        <x:v>Units sold</x:v>
      </x:c>
      <x:c r="B7" s="24" t="n">
        <x:v>10</x:v>
      </x:c>
      <x:c r="C7" s="4"/>
      <x:c r="D7" s="46"/>
      <x:c r="E7" s="46"/>
      <x:c r="F7" s="46"/>
    </x:row>
    <x:row r="8" ht="39" customHeight="1">
      <x:c r="A8" s="10" t="str">
        <x:v>Sale price per unit (₹)</x:v>
      </x:c>
      <x:c r="B8" s="54" t="n">
        <x:v>1000</x:v>
      </x:c>
      <x:c r="C8" s="4"/>
      <x:c r="D8" s="46"/>
      <x:c r="E8" s="46"/>
      <x:c r="F8" s="46"/>
    </x:row>
    <x:row r="9" ht="39" customHeight="1">
      <x:c r="A9" s="10" t="str">
        <x:v>Customer cash received (₹)</x:v>
      </x:c>
      <x:c r="B9" s="54" t="n">
        <x:v>5000</x:v>
      </x:c>
      <x:c r="C9" s="4"/>
      <x:c r="D9" s="46"/>
      <x:c r="E9" s="46"/>
      <x:c r="F9" s="46"/>
    </x:row>
    <x:row r="10" ht="39" customHeight="1">
      <x:c r="A10" s="10" t="str">
        <x:v>Units returned</x:v>
      </x:c>
      <x:c r="B10" s="24" t="n">
        <x:v>2</x:v>
      </x:c>
      <x:c r="C10" s="4"/>
      <x:c r="D10" s="46"/>
      <x:c r="E10" s="46"/>
      <x:c r="F10" s="46"/>
    </x:row>
    <x:row r="11" ht="39" customHeight="1">
      <x:c r="A11" s="10"/>
      <x:c r="B11" s="10"/>
      <x:c r="C11" s="4"/>
      <x:c r="D11" s="4"/>
      <x:c r="E11" s="4"/>
      <x:c r="F11" s="4"/>
    </x:row>
    <x:row r="12" ht="39" customHeight="1">
      <x:c r="A12" s="10" t="str">
        <x:v>Input check</x:v>
      </x:c>
      <x:c r="B12" s="42" t="str">
        <x:f>IFERROR(IF(AND(COUNT(B5:B10)=6,MIN(B5:B10)&gt;=0,B5=INT(B5),B6=INT(B6),B7=INT(B7),B10=INT(B10),B7&lt;=B5+B6,B10&lt;=B7),"READY","CHECK INPUTS"),"CHECK INPUTS")</x:f>
        <x:v>READY</x:v>
      </x:c>
      <x:c r="C12" s="4"/>
      <x:c r="D12" s="4"/>
      <x:c r="E12" s="4"/>
      <x:c r="F12" s="4"/>
    </x:row>
    <x:row r="13" ht="39" customHeight="1">
      <x:c r="A13" s="10"/>
      <x:c r="B13" s="42"/>
      <x:c r="C13" s="4"/>
      <x:c r="D13" s="4"/>
      <x:c r="E13" s="4"/>
      <x:c r="F13" s="4"/>
    </x:row>
    <x:row r="14" ht="39" customHeight="1">
      <x:c r="A14" s="10" t="str">
        <x:v>Stock after return</x:v>
      </x:c>
      <x:c r="B14" s="42" t="n">
        <x:f>IF(B12="READY",B5+B6-B7+B10,"CHECK INPUTS")</x:f>
        <x:v>52</x:v>
      </x:c>
      <x:c r="C14" s="4"/>
      <x:c r="D14" s="4"/>
      <x:c r="E14" s="4"/>
      <x:c r="F14" s="4"/>
    </x:row>
    <x:row r="15" ht="39" customHeight="1">
      <x:c r="A15" s="10" t="str">
        <x:v>Original sale value (₹)</x:v>
      </x:c>
      <x:c r="B15" s="56" t="n">
        <x:f>IF(B12="READY",B7*B8,"CHECK INPUTS")</x:f>
        <x:v>10000</x:v>
      </x:c>
      <x:c r="C15" s="4"/>
      <x:c r="D15" s="4"/>
      <x:c r="E15" s="4"/>
      <x:c r="F15" s="4"/>
    </x:row>
    <x:row r="16" ht="39" customHeight="1">
      <x:c r="A16" s="10" t="str">
        <x:v>Return credit (₹)</x:v>
      </x:c>
      <x:c r="B16" s="56" t="n">
        <x:f>IF(B12="READY",B10*B8,"CHECK INPUTS")</x:f>
        <x:v>2000</x:v>
      </x:c>
      <x:c r="C16" s="4"/>
      <x:c r="D16" s="4"/>
      <x:c r="E16" s="4"/>
      <x:c r="F16" s="4"/>
    </x:row>
    <x:row r="17" ht="39" customHeight="1">
      <x:c r="A17" s="10" t="str">
        <x:v>Customer balance (₹)</x:v>
      </x:c>
      <x:c r="B17" s="56" t="n">
        <x:f>IF(B12="READY",B15-B9-B16,"CHECK INPUTS")</x:f>
        <x:v>3000</x:v>
      </x:c>
      <x:c r="C17" s="4"/>
      <x:c r="D17" s="4"/>
      <x:c r="E17" s="4"/>
      <x:c r="F17" s="4"/>
    </x:row>
    <x:row r="18" ht="39" customHeight="1">
      <x:c r="A18" s="10" t="str">
        <x:v>Balance status</x:v>
      </x:c>
      <x:c r="B18" s="42" t="str">
        <x:f>IF(B12&lt;&gt;"READY","CHECK INPUTS",IF(B17&lt;0,"CUSTOMER CREDIT / REVIEW",IF(B17=0,"SETTLED","STILL DUE")))</x:f>
        <x:v>STILL DUE</x:v>
      </x:c>
      <x:c r="C18" s="4"/>
      <x:c r="D18" s="4"/>
      <x:c r="E18" s="4"/>
      <x:c r="F18" s="4"/>
    </x:row>
    <x:row r="19" ht="26" customHeight="1">
      <x:c r="A19" s="4"/>
      <x:c r="B19" s="4"/>
      <x:c r="C19" s="4"/>
      <x:c r="D19" s="4"/>
      <x:c r="E19" s="4"/>
      <x:c r="F19" s="4"/>
    </x:row>
    <x:row r="20" ht="26" customHeight="1">
      <x:c r="A20" s="4"/>
      <x:c r="B20" s="4"/>
      <x:c r="C20" s="4"/>
      <x:c r="D20" s="4"/>
      <x:c r="E20" s="4"/>
      <x:c r="F20" s="4"/>
    </x:row>
    <x:row r="21" ht="44" customHeight="1">
      <x:c r="A21" s="10" t="str">
        <x:v>Negative customer balances stay visible. Review refunds/credit separately; do not silently force zero.</x:v>
      </x:c>
      <x:c r="B21" s="10"/>
      <x:c r="C21" s="10"/>
      <x:c r="D21" s="10"/>
      <x:c r="E21" s="10"/>
      <x:c r="F21" s="10"/>
    </x:row>
    <x:row r="22" ht="26" customHeight="1">
      <x:c r="A22" s="4"/>
      <x:c r="B22" s="4"/>
      <x:c r="C22" s="4"/>
      <x:c r="D22" s="4"/>
      <x:c r="E22" s="4"/>
      <x:c r="F22" s="4"/>
    </x:row>
    <x:row r="23" ht="26" customHeight="1">
      <x:c r="A23" s="4"/>
      <x:c r="B23" s="4"/>
      <x:c r="C23" s="4"/>
      <x:c r="D23" s="4"/>
      <x:c r="E23" s="4"/>
      <x:c r="F23" s="4"/>
    </x:row>
    <x:row r="24" ht="26" customHeight="1">
      <x:c r="A24" s="4"/>
      <x:c r="B24" s="4"/>
      <x:c r="C24" s="4"/>
      <x:c r="D24" s="4"/>
      <x:c r="E24" s="4"/>
      <x:c r="F24" s="4"/>
    </x:row>
    <x:row r="25" ht="26" customHeight="1">
      <x:c r="A25" s="4"/>
      <x:c r="B25" s="4"/>
      <x:c r="C25" s="4"/>
      <x:c r="D25" s="4"/>
      <x:c r="E25" s="4"/>
      <x:c r="F25" s="4"/>
    </x:row>
    <x:row r="26">
      <x:c r="A26" s="48"/>
      <x:c r="B26" s="48"/>
      <x:c r="C26" s="48"/>
      <x:c r="D26" s="48"/>
      <x:c r="E26" s="48"/>
      <x:c r="F26" s="48"/>
    </x:row>
    <x:row r="27">
      <x:c r="A27" s="48"/>
      <x:c r="B27" s="48"/>
      <x:c r="C27" s="48"/>
      <x:c r="D27" s="48"/>
      <x:c r="E27" s="48"/>
      <x:c r="F27" s="48"/>
    </x:row>
    <x:row r="28">
      <x:c r="A28" s="48"/>
      <x:c r="B28" s="48"/>
      <x:c r="C28" s="48"/>
      <x:c r="D28" s="48"/>
      <x:c r="E28" s="48"/>
      <x:c r="F28" s="48"/>
    </x:row>
    <x:row r="29">
      <x:c r="A29" s="48"/>
      <x:c r="B29" s="48"/>
      <x:c r="C29" s="48"/>
      <x:c r="D29" s="48"/>
      <x:c r="E29" s="48"/>
      <x:c r="F29" s="48"/>
    </x:row>
    <x:row r="30">
      <x:c r="A30" s="48"/>
      <x:c r="B30" s="48"/>
      <x:c r="C30" s="48"/>
      <x:c r="D30" s="48"/>
      <x:c r="E30" s="48"/>
      <x:c r="F30" s="48"/>
    </x:row>
    <x:row r="31">
      <x:c r="A31" s="48"/>
      <x:c r="B31" s="48"/>
      <x:c r="C31" s="48"/>
      <x:c r="D31" s="48"/>
      <x:c r="E31" s="48"/>
      <x:c r="F31" s="48"/>
    </x:row>
    <x:row r="32">
      <x:c r="A32" s="48"/>
      <x:c r="B32" s="48"/>
      <x:c r="C32" s="48"/>
      <x:c r="D32" s="48"/>
      <x:c r="E32" s="48"/>
      <x:c r="F32" s="48"/>
    </x:row>
    <x:row r="33">
      <x:c r="A33" s="48"/>
      <x:c r="B33" s="48"/>
      <x:c r="C33" s="48"/>
      <x:c r="D33" s="48"/>
      <x:c r="E33" s="48"/>
      <x:c r="F33" s="48"/>
    </x:row>
    <x:row r="34">
      <x:c r="A34" s="48"/>
      <x:c r="B34" s="48"/>
      <x:c r="C34" s="48"/>
      <x:c r="D34" s="48"/>
      <x:c r="E34" s="48"/>
      <x:c r="F34" s="48"/>
    </x:row>
    <x:row r="35">
      <x:c r="A35" s="48"/>
      <x:c r="B35" s="48"/>
      <x:c r="C35" s="48"/>
      <x:c r="D35" s="48"/>
      <x:c r="E35" s="48"/>
      <x:c r="F35" s="48"/>
    </x:row>
  </x:sheetData>
  <x:mergeCells>
    <x:mergeCell ref="A1:F2"/>
    <x:mergeCell ref="A3:F3"/>
    <x:mergeCell ref="D5:F10"/>
    <x:mergeCell ref="A21:F21"/>
  </x:mergeCells>
  <x:pageMargins left="0.7" right="0.7" top="0.75" bottom="0.75" header="0.3" footer="0.3"/>
  <x:legacyDrawing xmlns:r="http://schemas.openxmlformats.org/officeDocument/2006/relationships" r:id="Rf9a9d66834b54816"/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1" hidden="0" customWidth="1"/>
    <x:col min="3" max="3" width="21" hidden="0" customWidth="1"/>
    <x:col min="4" max="4" width="21" hidden="0" customWidth="1"/>
    <x:col min="5" max="5" width="25" hidden="0" customWidth="1"/>
    <x:col min="6" max="6" width="43" hidden="0" customWidth="1"/>
  </x:cols>
  <x:sheetData>
    <x:row r="1" ht="27" customHeight="1">
      <x:c r="A1" s="7" t="str">
        <x:v>A SMALL TRIAL BEFORE YOU MOVE</x:v>
      </x:c>
      <x:c r="B1" s="7"/>
      <x:c r="C1" s="7"/>
      <x:c r="D1" s="7"/>
      <x:c r="E1" s="7"/>
      <x:c r="F1" s="7"/>
    </x:row>
    <x:row r="2" ht="27" customHeight="1">
      <x:c r="A2" s="7"/>
      <x:c r="B2" s="7"/>
      <x:c r="C2" s="7"/>
      <x:c r="D2" s="7"/>
      <x:c r="E2" s="7"/>
      <x:c r="F2" s="7"/>
    </x:row>
    <x:row r="3" ht="44" customHeight="1">
      <x:c r="A3" s="12" t="str">
        <x:v>Use the exact paid edition • Mark Yes for required tasks • A Pass needs an evidence note</x:v>
      </x:c>
      <x:c r="B3" s="12"/>
      <x:c r="C3" s="12"/>
      <x:c r="D3" s="12"/>
      <x:c r="E3" s="12"/>
      <x:c r="F3" s="12"/>
    </x:row>
    <x:row r="4" ht="26" customHeight="1">
      <x:c r="A4" s="4"/>
      <x:c r="B4" s="4"/>
      <x:c r="C4" s="4"/>
      <x:c r="D4" s="4"/>
      <x:c r="E4" s="4"/>
      <x:c r="F4" s="4"/>
    </x:row>
    <x:row r="5" ht="38" customHeight="1">
      <x:c r="A5" s="18" t="str">
        <x:v>Task</x:v>
      </x:c>
      <x:c r="B5" s="18" t="str">
        <x:v>Required?</x:v>
      </x:c>
      <x:c r="C5" s="18" t="str">
        <x:v>Tally result</x:v>
      </x:c>
      <x:c r="D5" s="18" t="str">
        <x:v>Tally evidence</x:v>
      </x:c>
      <x:c r="E5" s="18" t="str">
        <x:v>Zoho result</x:v>
      </x:c>
      <x:c r="F5" s="18" t="str">
        <x:v>Zoho evidence</x:v>
      </x:c>
    </x:row>
    <x:row r="6" ht="49" customHeight="1">
      <x:c r="A6" s="10" t="str">
        <x:v>Invoice + part-payment + return</x:v>
      </x:c>
      <x:c r="B6" s="24" t="str">
        <x:v>Yes</x:v>
      </x:c>
      <x:c r="C6" s="24" t="str">
        <x:v>Not tested</x:v>
      </x:c>
      <x:c r="D6" s="24" t="str"/>
      <x:c r="E6" s="24" t="str">
        <x:v>Not tested</x:v>
      </x:c>
      <x:c r="F6" s="24" t="str"/>
    </x:row>
    <x:row r="7" ht="49" customHeight="1">
      <x:c r="A7" s="10" t="str">
        <x:v>Stock and customer balances</x:v>
      </x:c>
      <x:c r="B7" s="24" t="str">
        <x:v>Yes</x:v>
      </x:c>
      <x:c r="C7" s="24" t="str">
        <x:v>Not tested</x:v>
      </x:c>
      <x:c r="D7" s="24" t="str"/>
      <x:c r="E7" s="24" t="str">
        <x:v>Not tested</x:v>
      </x:c>
      <x:c r="F7" s="24" t="str"/>
    </x:row>
    <x:row r="8" ht="49" customHeight="1">
      <x:c r="A8" s="10" t="str">
        <x:v>Your bank statement reconciliation</x:v>
      </x:c>
      <x:c r="B8" s="24" t="str">
        <x:v>Yes</x:v>
      </x:c>
      <x:c r="C8" s="24" t="str">
        <x:v>Not tested</x:v>
      </x:c>
      <x:c r="D8" s="24" t="str"/>
      <x:c r="E8" s="24" t="str">
        <x:v>Not tested</x:v>
      </x:c>
      <x:c r="F8" s="24" t="str"/>
    </x:row>
    <x:row r="9" ht="49" customHeight="1">
      <x:c r="A9" s="10" t="str">
        <x:v>Required GST / document process</x:v>
      </x:c>
      <x:c r="B9" s="24" t="str">
        <x:v>Yes</x:v>
      </x:c>
      <x:c r="C9" s="24" t="str">
        <x:v>Not tested</x:v>
      </x:c>
      <x:c r="D9" s="24" t="str"/>
      <x:c r="E9" s="24" t="str">
        <x:v>Not tested</x:v>
      </x:c>
      <x:c r="F9" s="24" t="str"/>
    </x:row>
    <x:row r="10" ht="49" customHeight="1">
      <x:c r="A10" s="10" t="str">
        <x:v>Required user and remote access</x:v>
      </x:c>
      <x:c r="B10" s="24" t="str">
        <x:v>Yes</x:v>
      </x:c>
      <x:c r="C10" s="24" t="str">
        <x:v>Not tested</x:v>
      </x:c>
      <x:c r="D10" s="24" t="str"/>
      <x:c r="E10" s="24" t="str">
        <x:v>Not tested</x:v>
      </x:c>
      <x:c r="F10" s="24" t="str"/>
    </x:row>
    <x:row r="11" ht="49" customHeight="1">
      <x:c r="A11" s="10" t="str">
        <x:v>Accountant reports and close</x:v>
      </x:c>
      <x:c r="B11" s="24" t="str">
        <x:v>Yes</x:v>
      </x:c>
      <x:c r="C11" s="24" t="str">
        <x:v>Not tested</x:v>
      </x:c>
      <x:c r="D11" s="24" t="str"/>
      <x:c r="E11" s="24" t="str">
        <x:v>Not tested</x:v>
      </x:c>
      <x:c r="F11" s="24" t="str"/>
    </x:row>
    <x:row r="12" ht="49" customHeight="1">
      <x:c r="A12" s="10" t="str">
        <x:v>History of edits / permissions</x:v>
      </x:c>
      <x:c r="B12" s="24" t="str">
        <x:v>Yes</x:v>
      </x:c>
      <x:c r="C12" s="24" t="str">
        <x:v>Not tested</x:v>
      </x:c>
      <x:c r="D12" s="24" t="str"/>
      <x:c r="E12" s="24" t="str">
        <x:v>Not tested</x:v>
      </x:c>
      <x:c r="F12" s="24" t="str"/>
    </x:row>
    <x:row r="13" ht="49" customHeight="1">
      <x:c r="A13" s="10" t="str">
        <x:v>Export records and attachments</x:v>
      </x:c>
      <x:c r="B13" s="24" t="str">
        <x:v>Yes</x:v>
      </x:c>
      <x:c r="C13" s="24" t="str">
        <x:v>Not tested</x:v>
      </x:c>
      <x:c r="D13" s="24" t="str"/>
      <x:c r="E13" s="24" t="str">
        <x:v>Not tested</x:v>
      </x:c>
      <x:c r="F13" s="24" t="str"/>
    </x:row>
    <x:row r="14" ht="49" customHeight="1">
      <x:c r="A14" s="10" t="str">
        <x:v>Recover from a backup / mistake</x:v>
      </x:c>
      <x:c r="B14" s="24" t="str">
        <x:v>Yes</x:v>
      </x:c>
      <x:c r="C14" s="24" t="str">
        <x:v>Not tested</x:v>
      </x:c>
      <x:c r="D14" s="24" t="str"/>
      <x:c r="E14" s="24" t="str">
        <x:v>Not tested</x:v>
      </x:c>
      <x:c r="F14" s="24" t="str"/>
    </x:row>
    <x:row r="15" ht="49" customHeight="1">
      <x:c r="A15" s="10" t="str">
        <x:v>Opening-balance migration sample</x:v>
      </x:c>
      <x:c r="B15" s="24" t="str">
        <x:v>Yes</x:v>
      </x:c>
      <x:c r="C15" s="24" t="str">
        <x:v>Not tested</x:v>
      </x:c>
      <x:c r="D15" s="24" t="str"/>
      <x:c r="E15" s="24" t="str">
        <x:v>Not tested</x:v>
      </x:c>
      <x:c r="F15" s="24" t="str"/>
    </x:row>
    <x:row r="16" ht="49" customHeight="1">
      <x:c r="A16" s="10" t="str">
        <x:v>Written full-cost quote</x:v>
      </x:c>
      <x:c r="B16" s="24" t="str">
        <x:v>Yes</x:v>
      </x:c>
      <x:c r="C16" s="24" t="str">
        <x:v>Not tested</x:v>
      </x:c>
      <x:c r="D16" s="24" t="str"/>
      <x:c r="E16" s="24" t="str">
        <x:v>Not tested</x:v>
      </x:c>
      <x:c r="F16" s="24" t="str"/>
    </x:row>
    <x:row r="17" ht="49" customHeight="1">
      <x:c r="A17" s="10" t="str">
        <x:v>Print / scan / integration task</x:v>
      </x:c>
      <x:c r="B17" s="24" t="str">
        <x:v>Yes</x:v>
      </x:c>
      <x:c r="C17" s="24" t="str">
        <x:v>Not tested</x:v>
      </x:c>
      <x:c r="D17" s="24" t="str"/>
      <x:c r="E17" s="24" t="str">
        <x:v>Not tested</x:v>
      </x:c>
      <x:c r="F17" s="24" t="str"/>
    </x:row>
    <x:row r="18" ht="26" customHeight="1">
      <x:c r="A18" s="4"/>
      <x:c r="B18" s="4"/>
      <x:c r="C18" s="4"/>
      <x:c r="D18" s="4"/>
      <x:c r="E18" s="4"/>
      <x:c r="F18" s="4"/>
    </x:row>
    <x:row r="19" ht="26" customHeight="1">
      <x:c r="A19" s="4"/>
      <x:c r="B19" s="4"/>
      <x:c r="C19" s="4"/>
      <x:c r="D19" s="4"/>
      <x:c r="E19" s="4"/>
      <x:c r="F19" s="4"/>
    </x:row>
    <x:row r="20" ht="43" customHeight="1">
      <x:c r="A20" s="10" t="str">
        <x:v>Required checks complete?</x:v>
      </x:c>
      <x:c r="B20" s="10"/>
      <x:c r="C20" s="42" t="str">
        <x:f>IF(COUNTIF(B6:B17,"Yes")=0,"SELECT REQUIRED TASKS",IF(AND(COUNTIF(B6:B17,"Yes")+COUNTIF(B6:B17,"No")=12,COUNTIFS(B6:B17,"Yes",C6:C17,"Pass",D6:D17,"&lt;&gt;")=COUNTIF(B6:B17,"Yes")),"READY FOR REVIEW","FINISH REQUIRED CHECKS"))</x:f>
        <x:v>FINISH REQUIRED CHECKS</x:v>
      </x:c>
      <x:c r="D20" s="10"/>
      <x:c r="E20" s="42" t="str">
        <x:f>IF(COUNTIF(B6:B17,"Yes")=0,"SELECT REQUIRED TASKS",IF(AND(COUNTIF(B6:B17,"Yes")+COUNTIF(B6:B17,"No")=12,COUNTIFS(B6:B17,"Yes",E6:E17,"Pass",F6:F17,"&lt;&gt;")=COUNTIF(B6:B17,"Yes")),"READY FOR REVIEW","FINISH REQUIRED CHECKS"))</x:f>
        <x:v>FINISH REQUIRED CHECKS</x:v>
      </x:c>
      <x:c r="F20" s="10"/>
    </x:row>
    <x:row r="21" ht="26" customHeight="1">
      <x:c r="A21" s="4"/>
      <x:c r="B21" s="4"/>
      <x:c r="C21" s="4"/>
      <x:c r="D21" s="4"/>
      <x:c r="E21" s="4"/>
      <x:c r="F21" s="4"/>
    </x:row>
    <x:row r="22" ht="26" customHeight="1">
      <x:c r="A22" s="4"/>
      <x:c r="B22" s="4"/>
      <x:c r="C22" s="4"/>
      <x:c r="D22" s="4"/>
      <x:c r="E22" s="4"/>
      <x:c r="F22" s="4"/>
    </x:row>
    <x:row r="23" ht="44" customHeight="1">
      <x:c r="A23" s="10" t="str">
        <x:v>These are your demonstration records, not ScaleSaathi product scores or a guarantee of suitability.</x:v>
      </x:c>
      <x:c r="B23" s="10"/>
      <x:c r="C23" s="10"/>
      <x:c r="D23" s="10"/>
      <x:c r="E23" s="10"/>
      <x:c r="F23" s="10"/>
    </x:row>
    <x:row r="24" ht="26" customHeight="1">
      <x:c r="A24" s="4"/>
      <x:c r="B24" s="4"/>
      <x:c r="C24" s="4"/>
      <x:c r="D24" s="4"/>
      <x:c r="E24" s="4"/>
      <x:c r="F24" s="4"/>
    </x:row>
    <x:row r="25" ht="26" customHeight="1">
      <x:c r="A25" s="4"/>
      <x:c r="B25" s="4"/>
      <x:c r="C25" s="4"/>
      <x:c r="D25" s="4"/>
      <x:c r="E25" s="4"/>
      <x:c r="F25" s="4"/>
    </x:row>
    <x:row r="26" ht="26" customHeight="1">
      <x:c r="A26" s="4"/>
      <x:c r="B26" s="4"/>
      <x:c r="C26" s="4"/>
      <x:c r="D26" s="4"/>
      <x:c r="E26" s="4"/>
      <x:c r="F26" s="4"/>
    </x:row>
    <x:row r="27" ht="26" customHeight="1">
      <x:c r="A27" s="4"/>
      <x:c r="B27" s="4"/>
      <x:c r="C27" s="4"/>
      <x:c r="D27" s="4"/>
      <x:c r="E27" s="4"/>
      <x:c r="F27" s="4"/>
    </x:row>
    <x:row r="28" ht="26" customHeight="1">
      <x:c r="A28" s="4"/>
      <x:c r="B28" s="4"/>
      <x:c r="C28" s="4"/>
      <x:c r="D28" s="4"/>
      <x:c r="E28" s="4"/>
      <x:c r="F28" s="4"/>
    </x:row>
    <x:row r="29" ht="26" customHeight="1">
      <x:c r="A29" s="4"/>
      <x:c r="B29" s="4"/>
      <x:c r="C29" s="4"/>
      <x:c r="D29" s="4"/>
      <x:c r="E29" s="4"/>
      <x:c r="F29" s="4"/>
    </x:row>
    <x:row r="30" ht="26" customHeight="1">
      <x:c r="A30" s="4"/>
      <x:c r="B30" s="4"/>
      <x:c r="C30" s="4"/>
      <x:c r="D30" s="4"/>
      <x:c r="E30" s="4"/>
      <x:c r="F30" s="4"/>
    </x:row>
    <x:row r="31" ht="26" customHeight="1">
      <x:c r="A31" s="4"/>
      <x:c r="B31" s="4"/>
      <x:c r="C31" s="4"/>
      <x:c r="D31" s="4"/>
      <x:c r="E31" s="4"/>
      <x:c r="F31" s="4"/>
    </x:row>
    <x:row r="32">
      <x:c r="A32" s="48"/>
      <x:c r="B32" s="48"/>
      <x:c r="C32" s="48"/>
      <x:c r="D32" s="48"/>
      <x:c r="E32" s="48"/>
      <x:c r="F32" s="48"/>
    </x:row>
    <x:row r="33">
      <x:c r="A33" s="48"/>
      <x:c r="B33" s="48"/>
      <x:c r="C33" s="48"/>
      <x:c r="D33" s="48"/>
      <x:c r="E33" s="48"/>
      <x:c r="F33" s="48"/>
    </x:row>
    <x:row r="34">
      <x:c r="A34" s="48"/>
      <x:c r="B34" s="48"/>
      <x:c r="C34" s="48"/>
      <x:c r="D34" s="48"/>
      <x:c r="E34" s="48"/>
      <x:c r="F34" s="48"/>
    </x:row>
    <x:row r="35">
      <x:c r="A35" s="48"/>
      <x:c r="B35" s="48"/>
      <x:c r="C35" s="48"/>
      <x:c r="D35" s="48"/>
      <x:c r="E35" s="48"/>
      <x:c r="F35" s="48"/>
    </x:row>
  </x:sheetData>
  <x:mergeCells>
    <x:mergeCell ref="A1:F2"/>
    <x:mergeCell ref="A3:F3"/>
    <x:mergeCell ref="A23:F23"/>
  </x:mergeCells>
  <x:dataValidations count="3">
    <x:dataValidation type="list" sqref="B6:B17">
      <x:formula1>"Yes,No"</x:formula1>
    </x:dataValidation>
    <x:dataValidation type="list" sqref="C6:C17">
      <x:formula1>"Not tested,Pass,Fail"</x:formula1>
    </x:dataValidation>
    <x:dataValidation type="list" sqref="E6:E17">
      <x:formula1>"Not tested,Pass,Fail"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1" hidden="0" customWidth="1"/>
    <x:col min="3" max="3" width="21" hidden="0" customWidth="1"/>
    <x:col min="4" max="4" width="21" hidden="0" customWidth="1"/>
    <x:col min="5" max="5" width="25" hidden="0" customWidth="1"/>
    <x:col min="6" max="6" width="43" hidden="0" customWidth="1"/>
  </x:cols>
  <x:sheetData>
    <x:row r="1" ht="27" customHeight="1">
      <x:c r="A1" s="7" t="str">
        <x:v>SOURCES AND LIMITS</x:v>
      </x:c>
      <x:c r="B1" s="7"/>
      <x:c r="C1" s="7"/>
      <x:c r="D1" s="7"/>
      <x:c r="E1" s="7"/>
      <x:c r="F1" s="7"/>
    </x:row>
    <x:row r="2" ht="27" customHeight="1">
      <x:c r="A2" s="7"/>
      <x:c r="B2" s="7"/>
      <x:c r="C2" s="7"/>
      <x:c r="D2" s="7"/>
      <x:c r="E2" s="7"/>
      <x:c r="F2" s="7"/>
    </x:row>
    <x:row r="3" ht="44" customHeight="1">
      <x:c r="A3" s="12" t="str">
        <x:v>Official documentation checked 27 September 2026 • Read the live page and your own written quotation</x:v>
      </x:c>
      <x:c r="B3" s="12"/>
      <x:c r="C3" s="12"/>
      <x:c r="D3" s="12"/>
      <x:c r="E3" s="12"/>
      <x:c r="F3" s="12"/>
    </x:row>
    <x:row r="4" ht="26" customHeight="1">
      <x:c r="A4" s="4"/>
      <x:c r="B4" s="4"/>
      <x:c r="C4" s="4"/>
      <x:c r="D4" s="4"/>
      <x:c r="E4" s="4"/>
      <x:c r="F4" s="4"/>
    </x:row>
    <x:row r="5" ht="38" customHeight="1">
      <x:c r="A5" s="18" t="str">
        <x:v>Source</x:v>
      </x:c>
      <x:c r="B5" s="18" t="str">
        <x:v>URL</x:v>
      </x:c>
      <x:c r="C5" s="18" t="str"/>
      <x:c r="D5" s="18" t="str"/>
      <x:c r="E5" s="18" t="str">
        <x:v>Checked</x:v>
      </x:c>
      <x:c r="F5" s="18" t="str">
        <x:v>Scope</x:v>
      </x:c>
    </x:row>
    <x:row r="6" ht="59" customHeight="1">
      <x:c r="A6" s="10" t="str">
        <x:v>Tally lifetime and rental pricing</x:v>
      </x:c>
      <x:c r="B6" s="10" t="str">
        <x:v>https://tallysolutions.com/buy-tally/</x:v>
      </x:c>
      <x:c r="C6" s="10"/>
      <x:c r="D6" s="10"/>
      <x:c r="E6" s="10" t="str">
        <x:v>27 September 2026</x:v>
      </x:c>
      <x:c r="F6" s="10" t="str">
        <x:v>Public India price references; GST extra. Rental offers can change.</x:v>
      </x:c>
    </x:row>
    <x:row r="7" ht="59" customHeight="1">
      <x:c r="A7" s="10" t="str">
        <x:v>Tally inventory pricing corroboration</x:v>
      </x:c>
      <x:c r="B7" s="10" t="str">
        <x:v>https://tallysolutions.com/inventory-management-software/</x:v>
      </x:c>
      <x:c r="C7" s="10"/>
      <x:c r="D7" s="10"/>
      <x:c r="E7" s="10" t="str">
        <x:v>27 September 2026</x:v>
      </x:c>
      <x:c r="F7" s="10" t="str">
        <x:v>Silver ₹22,500; Gold ₹67,500; local-network scope.</x:v>
      </x:c>
    </x:row>
    <x:row r="8" ht="59" customHeight="1">
      <x:c r="A8" s="10" t="str">
        <x:v>Tally TSS published rates</x:v>
      </x:c>
      <x:c r="B8" s="10" t="str">
        <x:v>https://resources.tallysolutions.com/tally-software-service/</x:v>
      </x:c>
      <x:c r="C8" s="10"/>
      <x:c r="D8" s="10"/>
      <x:c r="E8" s="10" t="str">
        <x:v>27 September 2026</x:v>
      </x:c>
      <x:c r="F8" s="10" t="str">
        <x:v>Silver ₹4,500; Gold ₹13,500 per year; first 12 months included in new licence.</x:v>
      </x:c>
    </x:row>
    <x:row r="9" ht="59" customHeight="1">
      <x:c r="A9" s="10" t="str">
        <x:v>Tally cost-of-ownership guide</x:v>
      </x:c>
      <x:c r="B9" s="10" t="str">
        <x:v>https://tallysolutions.com/business-guides/tallyprime-total-cost-of-ownership-india/</x:v>
      </x:c>
      <x:c r="C9" s="10"/>
      <x:c r="D9" s="10"/>
      <x:c r="E9" s="10" t="str">
        <x:v>27 September 2026</x:v>
      </x:c>
      <x:c r="F9" s="10" t="str">
        <x:v>TSS and optional Cloud Access; public official indexed evidence.</x:v>
      </x:c>
    </x:row>
    <x:row r="10" ht="59" customHeight="1">
      <x:c r="A10" s="10" t="str">
        <x:v>Tally licensing rules</x:v>
      </x:c>
      <x:c r="B10" s="10" t="str">
        <x:v>https://help.tallysolutions.com/licensing-best-practices/</x:v>
      </x:c>
      <x:c r="C10" s="10"/>
      <x:c r="D10" s="10"/>
      <x:c r="E10" s="10" t="str">
        <x:v>27 September 2026</x:v>
      </x:c>
      <x:c r="F10" s="10" t="str">
        <x:v>Single machine vs local network; internet validation; branch/remote scope.</x:v>
      </x:c>
    </x:row>
    <x:row r="11" ht="59" customHeight="1">
      <x:c r="A11" s="10" t="str">
        <x:v>Tally remote access</x:v>
      </x:c>
      <x:c r="B11" s="10" t="str">
        <x:v>https://help.tallysolutions.com/remote-access-tally/</x:v>
      </x:c>
      <x:c r="C11" s="10"/>
      <x:c r="D11" s="10"/>
      <x:c r="E11" s="10" t="str">
        <x:v>27 September 2026</x:v>
      </x:c>
      <x:c r="F11" s="10" t="str">
        <x:v>Office connection, active TSS and matching releases required.</x:v>
      </x:c>
    </x:row>
    <x:row r="12" ht="59" customHeight="1">
      <x:c r="A12" s="10" t="str">
        <x:v>Zoho India prices</x:v>
      </x:c>
      <x:c r="B12" s="10" t="str">
        <x:v>https://www.zoho.com/in/books/pricing/</x:v>
      </x:c>
      <x:c r="C12" s="10"/>
      <x:c r="D12" s="10"/>
      <x:c r="E12" s="10" t="str">
        <x:v>27 September 2026</x:v>
      </x:c>
      <x:c r="F12" s="10" t="str">
        <x:v>Monthly vs annual; per organisation; extra users; local taxes excluded.</x:v>
      </x:c>
    </x:row>
    <x:row r="13" ht="59" customHeight="1">
      <x:c r="A13" s="10" t="str">
        <x:v>Zoho plan comparison</x:v>
      </x:c>
      <x:c r="B13" s="10" t="str">
        <x:v>https://www.zoho.com/in/books/pricing/pricing-comparison.html</x:v>
      </x:c>
      <x:c r="C13" s="10"/>
      <x:c r="D13" s="10"/>
      <x:c r="E13" s="10" t="str">
        <x:v>27 September 2026</x:v>
      </x:c>
      <x:c r="F13" s="10" t="str">
        <x:v>Included users, invoice caps, stock and advanced inventory features.</x:v>
      </x:c>
    </x:row>
    <x:row r="14" ht="59" customHeight="1">
      <x:c r="A14" s="10" t="str">
        <x:v>Zoho India product overview</x:v>
      </x:c>
      <x:c r="B14" s="10" t="str">
        <x:v>https://www.zoho.com/in/books/</x:v>
      </x:c>
      <x:c r="C14" s="10"/>
      <x:c r="D14" s="10"/>
      <x:c r="E14" s="10" t="str">
        <x:v>27 September 2026</x:v>
      </x:c>
      <x:c r="F14" s="10" t="str">
        <x:v>Cloud access and 14-day trial; not a performance measurement.</x:v>
      </x:c>
    </x:row>
    <x:row r="15" ht="59" customHeight="1">
      <x:c r="A15" s="10" t="str">
        <x:v>Zoho customer portal</x:v>
      </x:c>
      <x:c r="B15" s="10" t="str">
        <x:v>https://www.zoho.com/in/books/help/customer-portal/</x:v>
      </x:c>
      <x:c r="C15" s="10"/>
      <x:c r="D15" s="10"/>
      <x:c r="E15" s="10" t="str">
        <x:v>27 September 2026</x:v>
      </x:c>
      <x:c r="F15" s="10" t="str">
        <x:v>Quotes, invoices and customer access.</x:v>
      </x:c>
    </x:row>
    <x:row r="16" ht="59" customHeight="1">
      <x:c r="A16" s="10" t="str">
        <x:v>Tally bank reconciliation</x:v>
      </x:c>
      <x:c r="B16" s="10" t="str">
        <x:v>https://help.tallysolutions.com/auto-bank-reconciliation/</x:v>
      </x:c>
      <x:c r="C16" s="10"/>
      <x:c r="D16" s="10"/>
      <x:c r="E16" s="10" t="str">
        <x:v>27 September 2026</x:v>
      </x:c>
      <x:c r="F16" s="10" t="str">
        <x:v>Auto-reconciliation of statement transactions.</x:v>
      </x:c>
    </x:row>
    <x:row r="17" ht="59" customHeight="1">
      <x:c r="A17" s="10" t="str">
        <x:v>Zoho banking</x:v>
      </x:c>
      <x:c r="B17" s="10" t="str">
        <x:v>https://www.zoho.com/in/books/help/banking/</x:v>
      </x:c>
      <x:c r="C17" s="10"/>
      <x:c r="D17" s="10"/>
      <x:c r="E17" s="10" t="str">
        <x:v>27 September 2026</x:v>
      </x:c>
      <x:c r="F17" s="10" t="str">
        <x:v>Supported feeds, import and reconciliation; confirm your bank.</x:v>
      </x:c>
    </x:row>
    <x:row r="18" ht="59" customHeight="1">
      <x:c r="A18" s="10" t="str">
        <x:v>Tally Edit Log</x:v>
      </x:c>
      <x:c r="B18" s="10" t="str">
        <x:v>https://help.tallysolutions.com/tracking-modifications/</x:v>
      </x:c>
      <x:c r="C18" s="10"/>
      <x:c r="D18" s="10"/>
      <x:c r="E18" s="10" t="str">
        <x:v>27 September 2026</x:v>
      </x:c>
      <x:c r="F18" s="10" t="str">
        <x:v>TallyPrime Edit Log versus the switchable standard product feature.</x:v>
      </x:c>
    </x:row>
    <x:row r="19" ht="59" customHeight="1">
      <x:c r="A19" s="10" t="str">
        <x:v>Zoho audit trail</x:v>
      </x:c>
      <x:c r="B19" s="10" t="str">
        <x:v>https://www.zoho.com/in/books/audit-trail/</x:v>
      </x:c>
      <x:c r="C19" s="10"/>
      <x:c r="D19" s="10"/>
      <x:c r="E19" s="10" t="str">
        <x:v>27 September 2026</x:v>
      </x:c>
      <x:c r="F19" s="10" t="str">
        <x:v>Transaction changes and versions; no compliance certification.</x:v>
      </x:c>
    </x:row>
    <x:row r="20" ht="59" customHeight="1">
      <x:c r="A20" s="10" t="str">
        <x:v>Tally backups</x:v>
      </x:c>
      <x:c r="B20" s="10" t="str">
        <x:v>https://help.tallysolutions.com/backup-and-restore-in-tallyprime/</x:v>
      </x:c>
      <x:c r="C20" s="10"/>
      <x:c r="D20" s="10"/>
      <x:c r="E20" s="10" t="str">
        <x:v>27 September 2026</x:v>
      </x:c>
      <x:c r="F20" s="10" t="str">
        <x:v>Local/TallyDrive backups and restoration.</x:v>
      </x:c>
    </x:row>
    <x:row r="21" ht="59" customHeight="1">
      <x:c r="A21" s="10" t="str">
        <x:v>Zoho exports</x:v>
      </x:c>
      <x:c r="B21" s="10" t="str">
        <x:v>https://www.zoho.com/in/books/help/import-export/backup-your-data.html</x:v>
      </x:c>
      <x:c r="C21" s="10"/>
      <x:c r="D21" s="10"/>
      <x:c r="E21" s="10" t="str">
        <x:v>27 September 2026</x:v>
      </x:c>
      <x:c r="F21" s="10" t="str">
        <x:v>CSV module archive; separate from restoring a complete installed system.</x:v>
      </x:c>
    </x:row>
    <x:row r="22" ht="59" customHeight="1">
      <x:c r="A22" s="10" t="str">
        <x:v>Zoho attachment backup</x:v>
      </x:c>
      <x:c r="B22" s="10" t="str">
        <x:v>https://www.zoho.com/in/books/kb/documents/backup-documents.html</x:v>
      </x:c>
      <x:c r="C22" s="10"/>
      <x:c r="D22" s="10"/>
      <x:c r="E22" s="10" t="str">
        <x:v>27 September 2026</x:v>
      </x:c>
      <x:c r="F22" s="10" t="str">
        <x:v>Attachments have a separate backup workflow.</x:v>
      </x:c>
    </x:row>
    <x:row r="23" ht="59" customHeight="1">
      <x:c r="A23" s="10" t="str">
        <x:v>Tally to Zoho migration</x:v>
      </x:c>
      <x:c r="B23" s="10" t="str">
        <x:v>https://www.zoho.com/in/books/help/migration/tally-to-zoho-books.html</x:v>
      </x:c>
      <x:c r="C23" s="10"/>
      <x:c r="D23" s="10"/>
      <x:c r="E23" s="10" t="str">
        <x:v>27 September 2026</x:v>
      </x:c>
      <x:c r="F23" s="10" t="str">
        <x:v>India migration process, opening balances and transaction imports.</x:v>
      </x:c>
    </x:row>
    <x:row r="24" ht="26" customHeight="1">
      <x:c r="A24" s="4"/>
      <x:c r="B24" s="4"/>
      <x:c r="C24" s="4"/>
      <x:c r="D24" s="4"/>
      <x:c r="E24" s="4"/>
      <x:c r="F24" s="4"/>
    </x:row>
    <x:row r="25" ht="26" customHeight="1">
      <x:c r="A25" s="4"/>
      <x:c r="B25" s="4"/>
      <x:c r="C25" s="4"/>
      <x:c r="D25" s="4"/>
      <x:c r="E25" s="4"/>
      <x:c r="F25" s="4"/>
    </x:row>
    <x:row r="26" ht="26" customHeight="1">
      <x:c r="A26" s="4"/>
      <x:c r="B26" s="4"/>
      <x:c r="C26" s="4"/>
      <x:c r="D26" s="4"/>
      <x:c r="E26" s="4"/>
      <x:c r="F26" s="4"/>
    </x:row>
    <x:row r="27" ht="26" customHeight="1">
      <x:c r="A27" s="4"/>
      <x:c r="B27" s="4"/>
      <x:c r="C27" s="4"/>
      <x:c r="D27" s="4"/>
      <x:c r="E27" s="4"/>
      <x:c r="F27" s="4"/>
    </x:row>
    <x:row r="28" ht="26" customHeight="1">
      <x:c r="A28" s="4"/>
      <x:c r="B28" s="4"/>
      <x:c r="C28" s="4"/>
      <x:c r="D28" s="4"/>
      <x:c r="E28" s="4"/>
      <x:c r="F28" s="4"/>
    </x:row>
    <x:row r="29">
      <x:c r="A29" s="48"/>
      <x:c r="B29" s="48"/>
      <x:c r="C29" s="48"/>
      <x:c r="D29" s="48"/>
      <x:c r="E29" s="48"/>
      <x:c r="F29" s="48"/>
    </x:row>
    <x:row r="30">
      <x:c r="A30" s="48"/>
      <x:c r="B30" s="48"/>
      <x:c r="C30" s="48"/>
      <x:c r="D30" s="48"/>
      <x:c r="E30" s="48"/>
      <x:c r="F30" s="48"/>
    </x:row>
    <x:row r="31">
      <x:c r="A31" s="48"/>
      <x:c r="B31" s="48"/>
      <x:c r="C31" s="48"/>
      <x:c r="D31" s="48"/>
      <x:c r="E31" s="48"/>
      <x:c r="F31" s="48"/>
    </x:row>
    <x:row r="32">
      <x:c r="A32" s="48"/>
      <x:c r="B32" s="48"/>
      <x:c r="C32" s="48"/>
      <x:c r="D32" s="48"/>
      <x:c r="E32" s="48"/>
      <x:c r="F32" s="48"/>
    </x:row>
    <x:row r="33">
      <x:c r="A33" s="48"/>
      <x:c r="B33" s="48"/>
      <x:c r="C33" s="48"/>
      <x:c r="D33" s="48"/>
      <x:c r="E33" s="48"/>
      <x:c r="F33" s="48"/>
    </x:row>
    <x:row r="34">
      <x:c r="A34" s="48"/>
      <x:c r="B34" s="48"/>
      <x:c r="C34" s="48"/>
      <x:c r="D34" s="48"/>
      <x:c r="E34" s="48"/>
      <x:c r="F34" s="48"/>
    </x:row>
    <x:row r="35">
      <x:c r="A35" s="48"/>
      <x:c r="B35" s="48"/>
      <x:c r="C35" s="48"/>
      <x:c r="D35" s="48"/>
      <x:c r="E35" s="48"/>
      <x:c r="F35" s="48"/>
    </x:row>
  </x:sheetData>
  <x:mergeCells>
    <x:mergeCell ref="A1:F2"/>
    <x:mergeCell ref="A3:F3"/>
    <x:mergeCell ref="B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</x:mergeCells>
  <x:pageMargins left="0.7" right="0.7" top="0.75" bottom="0.75" header="0.3" footer="0.3"/>
</x:worksheet>
</file>