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3.xml" ContentType="application/vnd.openxmlformats-officedocument.spreadsheetml.worksheet+xml"/>
  <Override PartName="/xl/comments2.xml" ContentType="application/vnd.openxmlformats-officedocument.spreadsheetml.comments+xml"/>
  <Override PartName="/xl/threadedcomments/threadedcomment2.xml" ContentType="application/vnd.ms-excel.threadedcomments+xml"/>
  <Override PartName="/xl/worksheets/sheet4.xml" ContentType="application/vnd.openxmlformats-officedocument.spreadsheetml.worksheet+xml"/>
  <Override PartName="/xl/comments3.xml" ContentType="application/vnd.openxmlformats-officedocument.spreadsheetml.comments+xml"/>
  <Override PartName="/xl/threadedcomments/threadedcomment3.xml" ContentType="application/vnd.ms-excel.threadedcomment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987a66c300924a6a" /></Relationships>
</file>

<file path=xl/workbook.xml><?xml version="1.0" encoding="utf-8"?>
<x:workbook xmlns:x="http://schemas.openxmlformats.org/spreadsheetml/2006/main">
  <x:sheets>
    <x:sheet xmlns:r="http://schemas.openxmlformats.org/officeDocument/2006/relationships" name="Start Here" sheetId="1" r:id="Rc46f4242f7ef448b"/>
    <x:sheet xmlns:r="http://schemas.openxmlformats.org/officeDocument/2006/relationships" name="Reference Rates" sheetId="2" r:id="R8683c42c3b584591"/>
    <x:sheet xmlns:r="http://schemas.openxmlformats.org/officeDocument/2006/relationships" name="Team Comparison" sheetId="3" r:id="R0a6ca01f337a456d"/>
    <x:sheet xmlns:r="http://schemas.openxmlformats.org/officeDocument/2006/relationships" name="Full Budget" sheetId="4" r:id="Rfb372b31f7514abd"/>
    <x:sheet xmlns:r="http://schemas.openxmlformats.org/officeDocument/2006/relationships" name="Separate Apps" sheetId="5" r:id="Rb54f60f1dd444886"/>
    <x:sheet xmlns:r="http://schemas.openxmlformats.org/officeDocument/2006/relationships" name="Trial Checklist" sheetId="6" r:id="Reb5aa43600944cba"/>
    <x:sheet xmlns:r="http://schemas.openxmlformats.org/officeDocument/2006/relationships" name="Sources" sheetId="7" r:id="R371809cae9394524"/>
  </x:sheets>
</x:workbook>
</file>

<file path=xl/comments1.xml><?xml version="1.0" encoding="utf-8"?>
<x:comments xmlns:x="http://schemas.openxmlformats.org/spreadsheetml/2006/main">
  <x:authors>
    <x:author>tc={E7A74256-FF25-1E0A-481F-476428A49DF8}</x:author>
    <x:author>tc={5580F310-3F0B-B8E9-42E8-63A90064C5C5}</x:author>
  </x:authors>
  <x:commentList>
    <x:comment ref="B8" authorId="0">
      <x:text>
        <x:r>
          <x:t>[Threaded comment]
Your version of Excel allows you to read this threaded comment; however, any edits to it will get removed if the file is opened in a newer version of Excel. Learn more: https://go.microsoft.com/fwlink/?linkid=870924
Comment:
    Official India annual reference published 19 Nov 2025; retrieved 27 Sep 2026. Not a guaranteed current checkout rate. https://www.zoho.com/news/zoho-unveils-ai-powered-zoho-one-a-new-era-of-contextual-collaboration-for-businesses.html</x:t>
        </x:r>
      </x:text>
    </x:comment>
    <x:comment ref="B9" authorId="1">
      <x:text>
        <x:r>
          <x:t>[Threaded comment]
Your version of Excel allows you to read this threaded comment; however, any edits to it will get removed if the file is opened in a newer version of Excel. Learn more: https://go.microsoft.com/fwlink/?linkid=870924
Comment:
    Official India annual reference published 19 Nov 2025; retrieved 27 Sep 2026. https://www.zoho.com/news/zoho-unveils-ai-powered-zoho-one-a-new-era-of-contextual-collaboration-for-businesses.html</x:t>
        </x:r>
      </x:text>
    </x:comment>
  </x:commentList>
</x:comments>
</file>

<file path=xl/comments2.xml><?xml version="1.0" encoding="utf-8"?>
<x:comments xmlns:x="http://schemas.openxmlformats.org/spreadsheetml/2006/main">
  <x:authors>
    <x:author>tc={F66C698A-C68A-6EBC-091D-E504DDE4E73F}</x:author>
    <x:author>tc={EBE5F1D2-9556-F447-2EAE-53383D106412}</x:author>
    <x:author>tc={5FE799FE-369D-5FA0-BABB-4BABBA13A6FC}</x:author>
    <x:author>tc={7A36056A-C4A6-4CB1-5922-8F82A47CA2FB}</x:author>
    <x:author>tc={D6C4E427-F51D-B0A6-6DD0-B1932BCEC38D}</x:author>
  </x:authors>
  <x:commentList>
    <x:comment ref="B9" authorId="0">
      <x:text>
        <x:r>
          <x:t>[Threaded comment]
Your version of Excel allows you to read this threaded comment; however, any edits to it will get removed if the file is opened in a newer version of Excel. Learn more: https://go.microsoft.com/fwlink/?linkid=870924
Comment:
    Annual-billed INR reference; replace with your current written quote. https://www.zoho.com/news/zoho-unveils-ai-powered-zoho-one-a-new-era-of-contextual-collaboration-for-businesses.html</x:t>
        </x:r>
      </x:text>
    </x:comment>
    <x:comment ref="B10" authorId="1">
      <x:text>
        <x:r>
          <x:t>[Threaded comment]
Your version of Excel allows you to read this threaded comment; however, any edits to it will get removed if the file is opened in a newer version of Excel. Learn more: https://go.microsoft.com/fwlink/?linkid=870924
Comment:
    Annual-billed INR reference; replace with your current written quote. https://www.zoho.com/news/zoho-unveils-ai-powered-zoho-one-a-new-era-of-contextual-collaboration-for-businesses.html</x:t>
        </x:r>
      </x:text>
    </x:comment>
    <x:comment ref="B13" authorId="2">
      <x:text>
        <x:r>
          <x:t>[Threaded comment]
Your version of Excel allows you to read this threaded comment; however, any edits to it will get removed if the file is opened in a newer version of Excel. Learn more: https://go.microsoft.com/fwlink/?linkid=870924
Comment:
    18% is an illustrative tax assumption, not tax or input-tax-credit advice.</x:t>
        </x:r>
      </x:text>
    </x:comment>
    <x:comment ref="B6" authorId="3">
      <x:text>
        <x:r>
          <x:t>[Threaded comment]
Your version of Excel allows you to read this threaded comment; however, any edits to it will get removed if the file is opened in a newer version of Excel. Learn more: https://go.microsoft.com/fwlink/?linkid=870924
Comment:
    20 employees is a fictional scenario. Count all employees required by your agreement.</x:t>
        </x:r>
      </x:text>
    </x:comment>
    <x:comment ref="B7" authorId="4">
      <x:text>
        <x:r>
          <x:t>[Threaded comment]
Your version of Excel allows you to read this threaded comment; however, any edits to it will get removed if the file is opened in a newer version of Excel. Learn more: https://go.microsoft.com/fwlink/?linkid=870924
Comment:
    8 full-suite users is the fictional example. Separate-app or Lite access is extra.</x:t>
        </x:r>
      </x:text>
    </x:comment>
  </x:commentList>
</x:comments>
</file>

<file path=xl/comments3.xml><?xml version="1.0" encoding="utf-8"?>
<x:comments xmlns:x="http://schemas.openxmlformats.org/spreadsheetml/2006/main">
  <x:authors>
    <x:author>tc={4A6DD755-7D91-4707-0891-BAB33070928B}</x:author>
    <x:author>tc={B06BD63B-8B33-320D-E7C8-7776F0B9B53E}</x:author>
    <x:author>tc={CF932B10-C6FB-874E-F90A-30DCBF2D5D20}</x:author>
  </x:authors>
  <x:commentList>
    <x:comment ref="B12" authorId="0">
      <x:text>
        <x:r>
          <x:t>[Threaded comment]
Your version of Excel allows you to read this threaded comment; however, any edits to it will get removed if the file is opened in a newer version of Excel. Learn more: https://go.microsoft.com/fwlink/?linkid=870924
Comment:
    Fictional setup/migration allowance. Not a Zoho or partner quote.</x:t>
        </x:r>
      </x:text>
    </x:comment>
    <x:comment ref="B13" authorId="1">
      <x:text>
        <x:r>
          <x:t>[Threaded comment]
Your version of Excel allows you to read this threaded comment; however, any edits to it will get removed if the file is opened in a newer version of Excel. Learn more: https://go.microsoft.com/fwlink/?linkid=870924
Comment:
    Fictional training allowance. Not a vendor quote.</x:t>
        </x:r>
      </x:text>
    </x:comment>
    <x:comment ref="B10" authorId="2">
      <x:text>
        <x:r>
          <x:t>[Threaded comment]
Your version of Excel allows you to read this threaded comment; however, any edits to it will get removed if the file is opened in a newer version of Excel. Learn more: https://go.microsoft.com/fwlink/?linkid=870924
Comment:
    Fictional additional-service allowance. Replace with your quotation.</x:t>
        </x:r>
      </x:text>
    </x:comment>
  </x:commentList>
</x:comments>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quot;₹&quot;#,##0.00;[Red](&quot;₹&quot;#,##0.00);&quot;-&quot;"/>
    <x:numFmt numFmtId="201" formatCode="0%"/>
    <x:numFmt numFmtId="202" formatCode="0.0%"/>
    <x:numFmt numFmtId="203" formatCode="0"/>
  </x:numFmts>
  <x:fonts count="7">
    <x:font>
      <x:sz val="11"/>
      <x:name val="Carlito"/>
    </x:font>
    <x:font>
      <x:sz val="11"/>
      <x:color rgb="FF09263F"/>
      <x:name val="Aptos"/>
    </x:font>
    <x:font>
      <x:b/>
      <x:sz val="19"/>
      <x:color rgb="FFFFFFFF"/>
      <x:name val="Aptos"/>
    </x:font>
    <x:font>
      <x:sz val="11"/>
      <x:color rgb="FF586A76"/>
      <x:name val="Aptos"/>
    </x:font>
    <x:font>
      <x:b/>
      <x:sz val="11"/>
      <x:color rgb="FF08785B"/>
      <x:name val="Aptos"/>
    </x:font>
    <x:font>
      <x:sz val="11"/>
      <x:color rgb="FF185ABD"/>
      <x:name val="Aptos"/>
    </x:font>
    <x:font>
      <x:b/>
      <x:sz val="12"/>
      <x:color rgb="FF08785B"/>
      <x:name val="Aptos"/>
    </x:font>
  </x:fonts>
  <x:fills count="5">
    <x:fill>
      <x:patternFill patternType="none"/>
    </x:fill>
    <x:fill>
      <x:patternFill patternType="gray125"/>
    </x:fill>
    <x:fill>
      <x:patternFill patternType="solid">
        <x:fgColor rgb="FF09263F"/>
      </x:patternFill>
    </x:fill>
    <x:fill>
      <x:patternFill patternType="solid">
        <x:fgColor rgb="FFEAF5F0"/>
      </x:patternFill>
    </x:fill>
    <x:fill>
      <x:patternFill patternType="solid">
        <x:fgColor rgb="FFEEF5FF"/>
      </x:patternFill>
    </x:fill>
  </x:fills>
  <x:borders count="2">
    <x:border/>
    <x:border/>
  </x:borders>
  <x:cellStyleXfs count="1">
    <x:xf numFmtId="0" fontId="0" fillId="0" borderId="0"/>
  </x:cellStyleXfs>
  <x:cellXfs count="44">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3" fillId="0" borderId="1"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1" fillId="3" borderId="1" xfId="0" applyNumberFormat="1" applyFont="1" applyFill="1" applyBorder="1" applyAlignment="1">
      <x:alignment vertical="center" wrapText="1"/>
    </x:xf>
    <x:xf numFmtId="0" fontId="4" fillId="3" borderId="1"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0" fontId="1" fillId="0" borderId="1"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1" fontId="1" fillId="0" borderId="1"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1" xfId="0" applyNumberFormat="1" applyFont="1" applyFill="1" applyBorder="1" applyAlignment="1">
      <x:alignment vertical="center" wrapText="1"/>
    </x:xf>
    <x:xf numFmtId="0" fontId="5" fillId="4" borderId="0" xfId="0" applyNumberFormat="1" applyFont="1" applyFill="1" applyBorder="1" applyAlignment="1">
      <x:alignment vertical="center" wrapText="1"/>
    </x:xf>
    <x:xf numFmtId="0" fontId="5" fillId="4" borderId="1" xfId="0" applyNumberFormat="1" applyFont="1" applyFill="1" applyBorder="1" applyAlignment="1">
      <x:alignment vertical="center" wrapText="1"/>
    </x:xf>
    <x:xf numFmtId="200" fontId="5" fillId="4" borderId="0" xfId="0" applyNumberFormat="1" applyFont="1" applyFill="1" applyBorder="1" applyAlignment="1">
      <x:alignment vertical="center" wrapText="1"/>
    </x:xf>
    <x:xf numFmtId="200" fontId="5" fillId="4" borderId="1" xfId="0" applyNumberFormat="1" applyFont="1" applyFill="1" applyBorder="1" applyAlignment="1">
      <x:alignment vertical="center" wrapText="1"/>
    </x:xf>
    <x:xf numFmtId="201" fontId="5" fillId="4" borderId="0" xfId="0" applyNumberFormat="1" applyFont="1" applyFill="1" applyBorder="1" applyAlignment="1">
      <x:alignment vertical="center" wrapText="1"/>
    </x:xf>
    <x:xf numFmtId="201" fontId="5" fillId="4" borderId="1"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4" fillId="0" borderId="1"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202" fontId="1" fillId="0" borderId="1" xfId="0" applyNumberFormat="1" applyFont="1" applyFill="1" applyBorder="1" applyAlignment="1">
      <x:alignment vertical="center" wrapText="1"/>
    </x:xf>
    <x:xf numFmtId="200" fontId="4" fillId="0" borderId="0" xfId="0" applyNumberFormat="1" applyFont="1" applyFill="1" applyBorder="1" applyAlignment="1">
      <x:alignment vertical="center" wrapText="1"/>
    </x:xf>
    <x:xf numFmtId="202" fontId="4" fillId="0" borderId="0" xfId="0" applyNumberFormat="1" applyFont="1" applyFill="1" applyBorder="1" applyAlignment="1">
      <x:alignment vertical="center" wrapText="1"/>
    </x:xf>
    <x:xf numFmtId="200" fontId="4" fillId="0" borderId="1" xfId="0" applyNumberFormat="1" applyFont="1" applyFill="1" applyBorder="1" applyAlignment="1">
      <x:alignment vertical="center" wrapText="1"/>
    </x:xf>
    <x:xf numFmtId="202" fontId="4" fillId="0" borderId="1" xfId="0" applyNumberFormat="1" applyFont="1" applyFill="1" applyBorder="1" applyAlignment="1">
      <x:alignment vertical="center" wrapText="1"/>
    </x:xf>
    <x:xf numFmtId="203" fontId="5" fillId="4" borderId="0" xfId="0" applyNumberFormat="1" applyFont="1" applyFill="1" applyBorder="1" applyAlignment="1">
      <x:alignment vertical="center" wrapText="1"/>
    </x:xf>
    <x:xf numFmtId="203" fontId="5" fillId="4" borderId="1" xfId="0" applyNumberFormat="1" applyFont="1" applyFill="1" applyBorder="1" applyAlignment="1">
      <x:alignment vertical="center" wrapText="1"/>
    </x:xf>
    <x:xf numFmtId="200" fontId="4" fillId="3" borderId="0" xfId="0" applyNumberFormat="1" applyFont="1" applyFill="1" applyBorder="1" applyAlignment="1">
      <x:alignment vertical="center" wrapText="1"/>
    </x:xf>
    <x:xf numFmtId="200" fontId="4" fillId="3" borderId="1" xfId="0" applyNumberFormat="1" applyFont="1" applyFill="1" applyBorder="1" applyAlignment="1">
      <x:alignment vertical="center" wrapText="1"/>
    </x:xf>
    <x:xf numFmtId="0" fontId="6" fillId="3" borderId="0" xfId="0" applyNumberFormat="1" applyFont="1" applyFill="1" applyBorder="1" applyAlignment="1">
      <x:alignment vertical="center" wrapText="1"/>
    </x:xf>
    <x:xf numFmtId="200" fontId="6" fillId="3" borderId="0" xfId="0" applyNumberFormat="1" applyFont="1" applyFill="1" applyBorder="1" applyAlignment="1">
      <x:alignment vertical="center" wrapText="1"/>
    </x:xf>
  </x:cellXfs>
  <x:cellStyles count="1">
    <x:cellStyle name="Normal" xfId="0"/>
  </x:cellStyles>
  <x:dxfs count="1">
    <x:dxf>
      <x:font>
        <x:color rgb="FF8A4100"/>
      </x:font>
      <x:fill>
        <x:patternFill patternType="solid">
          <x:bgColor rgb="FFFFF0D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29840f0e0fc4700" /><Relationship Type="http://schemas.openxmlformats.org/officeDocument/2006/relationships/theme" Target="/xl/theme/theme1.xml" Id="R2500e23574fa4f6a" /><Relationship Type="http://schemas.openxmlformats.org/officeDocument/2006/relationships/sharedStrings" Target="/xl/sharedStrings.xml" Id="R4d4a65afac384699" /><Relationship Type="http://schemas.openxmlformats.org/officeDocument/2006/relationships/worksheet" Target="/xl/worksheets/sheet1.xml" Id="Rc46f4242f7ef448b" /><Relationship Type="http://schemas.openxmlformats.org/officeDocument/2006/relationships/worksheet" Target="/xl/worksheets/sheet2.xml" Id="R8683c42c3b584591" /><Relationship Type="http://schemas.openxmlformats.org/officeDocument/2006/relationships/worksheet" Target="/xl/worksheets/sheet3.xml" Id="R0a6ca01f337a456d" /><Relationship Type="http://schemas.openxmlformats.org/officeDocument/2006/relationships/worksheet" Target="/xl/worksheets/sheet4.xml" Id="Rfb372b31f7514abd" /><Relationship Type="http://schemas.openxmlformats.org/officeDocument/2006/relationships/worksheet" Target="/xl/worksheets/sheet5.xml" Id="Rb54f60f1dd444886" /><Relationship Type="http://schemas.openxmlformats.org/officeDocument/2006/relationships/worksheet" Target="/xl/worksheets/sheet6.xml" Id="Reb5aa43600944cba" /><Relationship Type="http://schemas.openxmlformats.org/officeDocument/2006/relationships/worksheet" Target="/xl/worksheets/sheet7.xml" Id="R371809cae9394524" /><Relationship Type="http://schemas.microsoft.com/office/2017/10/relationships/person" Target="/xl/persons/person.xml" Id="R24e1ec277ce3408a" /></Relationships>
</file>

<file path=xl/persons/person.xml><?xml version="1.0" encoding="utf-8"?>
<xltc:personList xmlns:xltc="http://schemas.microsoft.com/office/spreadsheetml/2018/threadedcomments">
  <xltc:person displayName="ScaleSaathi Editorial" id="{DEE17D8E-8643-4F13-98B7-9EC70D671DB8}"/>
</xltc: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threadedcomments/threadedcomment.xml><?xml version="1.0" encoding="utf-8"?>
<xltc:ThreadedComments xmlns:xltc="http://schemas.microsoft.com/office/spreadsheetml/2018/threadedcomments">
  <xltc:threadedComment ref="B8" dT="2026-09-27T03:52:43.85" personId="{DEE17D8E-8643-4F13-98B7-9EC70D671DB8}" id="{E7A74256-FF25-1E0A-481F-476428A49DF8}">
    <xltc:text>Official India annual reference published 19 Nov 2025; retrieved 27 Sep 2026. Not a guaranteed current checkout rate. https://www.zoho.com/news/zoho-unveils-ai-powered-zoho-one-a-new-era-of-contextual-collaboration-for-businesses.html</xltc:text>
  </xltc:threadedComment>
  <xltc:threadedComment ref="B9" dT="2026-09-27T03:52:43.85" personId="{DEE17D8E-8643-4F13-98B7-9EC70D671DB8}" id="{5580F310-3F0B-B8E9-42E8-63A90064C5C5}">
    <xltc:text>Official India annual reference published 19 Nov 2025; retrieved 27 Sep 2026. https://www.zoho.com/news/zoho-unveils-ai-powered-zoho-one-a-new-era-of-contextual-collaboration-for-businesses.html</xltc:text>
  </xltc:threadedComment>
</xltc:ThreadedComments>
</file>

<file path=xl/threadedcomments/threadedcomment2.xml><?xml version="1.0" encoding="utf-8"?>
<xltc:ThreadedComments xmlns:xltc="http://schemas.microsoft.com/office/spreadsheetml/2018/threadedcomments">
  <xltc:threadedComment ref="B9" dT="2026-09-27T03:52:43.85" personId="{DEE17D8E-8643-4F13-98B7-9EC70D671DB8}" id="{F66C698A-C68A-6EBC-091D-E504DDE4E73F}">
    <xltc:text>Annual-billed INR reference; replace with your current written quote. https://www.zoho.com/news/zoho-unveils-ai-powered-zoho-one-a-new-era-of-contextual-collaboration-for-businesses.html</xltc:text>
  </xltc:threadedComment>
  <xltc:threadedComment ref="B10" dT="2026-09-27T03:52:43.85" personId="{DEE17D8E-8643-4F13-98B7-9EC70D671DB8}" id="{EBE5F1D2-9556-F447-2EAE-53383D106412}">
    <xltc:text>Annual-billed INR reference; replace with your current written quote. https://www.zoho.com/news/zoho-unveils-ai-powered-zoho-one-a-new-era-of-contextual-collaboration-for-businesses.html</xltc:text>
  </xltc:threadedComment>
  <xltc:threadedComment ref="B13" dT="2026-09-27T03:52:43.85" personId="{DEE17D8E-8643-4F13-98B7-9EC70D671DB8}" id="{5FE799FE-369D-5FA0-BABB-4BABBA13A6FC}">
    <xltc:text>18% is an illustrative tax assumption, not tax or input-tax-credit advice.</xltc:text>
  </xltc:threadedComment>
  <xltc:threadedComment ref="B6" dT="2026-09-27T03:52:43.85" personId="{DEE17D8E-8643-4F13-98B7-9EC70D671DB8}" id="{7A36056A-C4A6-4CB1-5922-8F82A47CA2FB}">
    <xltc:text>20 employees is a fictional scenario. Count all employees required by your agreement.</xltc:text>
  </xltc:threadedComment>
  <xltc:threadedComment ref="B7" dT="2026-09-27T03:52:43.85" personId="{DEE17D8E-8643-4F13-98B7-9EC70D671DB8}" id="{D6C4E427-F51D-B0A6-6DD0-B1932BCEC38D}">
    <xltc:text>8 full-suite users is the fictional example. Separate-app or Lite access is extra.</xltc:text>
  </xltc:threadedComment>
</xltc:ThreadedComments>
</file>

<file path=xl/threadedcomments/threadedcomment3.xml><?xml version="1.0" encoding="utf-8"?>
<xltc:ThreadedComments xmlns:xltc="http://schemas.microsoft.com/office/spreadsheetml/2018/threadedcomments">
  <xltc:threadedComment ref="B12" dT="2026-09-27T03:52:43.85" personId="{DEE17D8E-8643-4F13-98B7-9EC70D671DB8}" id="{4A6DD755-7D91-4707-0891-BAB33070928B}">
    <xltc:text>Fictional setup/migration allowance. Not a Zoho or partner quote.</xltc:text>
  </xltc:threadedComment>
  <xltc:threadedComment ref="B13" dT="2026-09-27T03:52:43.85" personId="{DEE17D8E-8643-4F13-98B7-9EC70D671DB8}" id="{B06BD63B-8B33-320D-E7C8-7776F0B9B53E}">
    <xltc:text>Fictional training allowance. Not a vendor quote.</xltc:text>
  </xltc:threadedComment>
  <xltc:threadedComment ref="B10" dT="2026-09-27T03:52:43.85" personId="{DEE17D8E-8643-4F13-98B7-9EC70D671DB8}" id="{CF932B10-C6FB-874E-F90A-30DCBF2D5D20}">
    <xltc:text>Fictional additional-service allowance. Replace with your quotation.</xltc:text>
  </xltc:threadedComment>
</xltc:ThreadedComments>
</file>

<file path=xl/worksheets/_rels/sheet2.xml.rels>&#65279;<?xml version="1.0" encoding="utf-8"?><Relationships xmlns="http://schemas.openxmlformats.org/package/2006/relationships"><Relationship Type="http://schemas.openxmlformats.org/officeDocument/2006/relationships/comments" Target="/xl/comments1.xml" Id="Rc29f1ddf09af4b8c" /><Relationship Type="http://schemas.openxmlformats.org/officeDocument/2006/relationships/vmlDrawing" Target="/xl/drawings/vmldrawing.vml" Id="R42b9344665904a77" /><Relationship Type="http://schemas.microsoft.com/office/2017/10/relationships/threadedComment" Target="/xl/threadedcomments/threadedcomment.xml" Id="R73dbb772f85e4491" /></Relationships>
</file>

<file path=xl/worksheets/_rels/sheet3.xml.rels>&#65279;<?xml version="1.0" encoding="utf-8"?><Relationships xmlns="http://schemas.openxmlformats.org/package/2006/relationships"><Relationship Type="http://schemas.openxmlformats.org/officeDocument/2006/relationships/comments" Target="/xl/comments2.xml" Id="Rfa0940b19ed141f2" /><Relationship Type="http://schemas.openxmlformats.org/officeDocument/2006/relationships/vmlDrawing" Target="/xl/drawings/vmldrawing2.vml" Id="Rbdbcdc6912d147ae" /><Relationship Type="http://schemas.microsoft.com/office/2017/10/relationships/threadedComment" Target="/xl/threadedcomments/threadedcomment2.xml" Id="R94705888e1484b8a" /></Relationships>
</file>

<file path=xl/worksheets/_rels/sheet4.xml.rels>&#65279;<?xml version="1.0" encoding="utf-8"?><Relationships xmlns="http://schemas.openxmlformats.org/package/2006/relationships"><Relationship Type="http://schemas.openxmlformats.org/officeDocument/2006/relationships/comments" Target="/xl/comments3.xml" Id="R4e976fbf2ef74d0b" /><Relationship Type="http://schemas.openxmlformats.org/officeDocument/2006/relationships/vmlDrawing" Target="/xl/drawings/vmldrawing3.vml" Id="R2e3640df545d4893" /><Relationship Type="http://schemas.microsoft.com/office/2017/10/relationships/threadedComment" Target="/xl/threadedcomments/threadedcomment3.xml" Id="R77af82e2fae941c3" /></Relationships>
</file>

<file path=xl/worksheets/sheet1.xml><?xml version="1.0" encoding="utf-8"?>
<x:worksheet xmlns:x="http://schemas.openxmlformats.org/spreadsheetml/2006/main">
  <x:sheetFormatPr defaultRowHeight="15"/>
  <x:cols>
    <x:col min="1" max="1" width="37" hidden="0" customWidth="1"/>
    <x:col min="2" max="2" width="23" hidden="0" customWidth="1"/>
    <x:col min="3" max="3" width="23" hidden="0" customWidth="1"/>
    <x:col min="4" max="4" width="47" hidden="0" customWidth="1"/>
  </x:cols>
  <x:sheetData>
    <x:row r="1" ht="39" customHeight="1">
      <x:c r="A1" s="9" t="str">
        <x:v>ZOHO ONE | INDIA COST PLANNER</x:v>
      </x:c>
      <x:c r="B1" s="9"/>
      <x:c r="C1" s="9"/>
      <x:c r="D1" s="9"/>
    </x:row>
    <x:row r="2" ht="26" customHeight="1">
      <x:c r="A2" s="12" t="str">
        <x:v>A practical budget aid for a small business. Count employees and full-suite users before comparing the monthly number.</x:v>
      </x:c>
      <x:c r="B2" s="12"/>
      <x:c r="C2" s="12"/>
      <x:c r="D2" s="12"/>
    </x:row>
    <x:row r="3" ht="26" customHeight="1">
      <x:c r="A3" s="12"/>
      <x:c r="B3" s="12"/>
      <x:c r="C3" s="12"/>
      <x:c r="D3" s="12"/>
    </x:row>
    <x:row r="4" ht="26" customHeight="1">
      <x:c r="A4" s="6"/>
      <x:c r="B4" s="6"/>
      <x:c r="C4" s="6"/>
      <x:c r="D4" s="6"/>
    </x:row>
    <x:row r="5" ht="29" customHeight="1">
      <x:c r="A5" s="15" t="str">
        <x:v>START WITH YOUR QUOTE, NOT AN APP COUNT</x:v>
      </x:c>
      <x:c r="B5" s="15"/>
      <x:c r="C5" s="15"/>
      <x:c r="D5" s="15"/>
    </x:row>
    <x:row r="6" ht="26" customHeight="1">
      <x:c r="A6" s="6"/>
      <x:c r="B6" s="6"/>
      <x:c r="C6" s="6"/>
      <x:c r="D6" s="6"/>
    </x:row>
    <x:row r="7" ht="52" customHeight="1">
      <x:c r="A7" s="6" t="str">
        <x:v>1. Review the source</x:v>
      </x:c>
      <x:c r="B7" s="6" t="str">
        <x:v>Reference Rates</x:v>
      </x:c>
      <x:c r="C7" s="6" t="str">
        <x:v>The annual numbers are Zoho's published 19 Nov 2025 references. Confirm today's quote.</x:v>
      </x:c>
      <x:c r="D7" s="6"/>
    </x:row>
    <x:row r="8" ht="52" customHeight="1">
      <x:c r="A8" s="6" t="str">
        <x:v>2. Compare headcounts</x:v>
      </x:c>
      <x:c r="B8" s="6" t="str">
        <x:v>Team Comparison</x:v>
      </x:c>
      <x:c r="C8" s="6" t="str">
        <x:v>Change 20 employees / 8 full-suite users; try 6 to see the licence result reverse.</x:v>
      </x:c>
      <x:c r="D8" s="6"/>
    </x:row>
    <x:row r="9" ht="52" customHeight="1">
      <x:c r="A9" s="6" t="str">
        <x:v>3. Add the real extras</x:v>
      </x:c>
      <x:c r="B9" s="6" t="str">
        <x:v>Full Budget</x:v>
      </x:c>
      <x:c r="C9" s="6" t="str">
        <x:v>Choose Standard All employees or Flexible users. Replace example allowances.</x:v>
      </x:c>
      <x:c r="D9" s="6"/>
    </x:row>
    <x:row r="10" ht="52" customHeight="1">
      <x:c r="A10" s="6" t="str">
        <x:v>4. Price smaller options</x:v>
      </x:c>
      <x:c r="B10" s="6" t="str">
        <x:v>Separate Apps</x:v>
      </x:c>
      <x:c r="C10" s="6" t="str">
        <x:v>Use actual quotes and correct charging units. No generic vendor prices supplied.</x:v>
      </x:c>
      <x:c r="D10" s="6"/>
    </x:row>
    <x:row r="11" ht="52" customHeight="1">
      <x:c r="A11" s="6" t="str">
        <x:v>5. Check the work</x:v>
      </x:c>
      <x:c r="B11" s="6" t="str">
        <x:v>Trial Checklist</x:v>
      </x:c>
      <x:c r="C11" s="6" t="str">
        <x:v>A Pass requires evidence. Review the exact paid edition and access.</x:v>
      </x:c>
      <x:c r="D11" s="6"/>
    </x:row>
    <x:row r="12" ht="52" customHeight="1">
      <x:c r="A12" s="6" t="str">
        <x:v>6. Keep evidence</x:v>
      </x:c>
      <x:c r="B12" s="6" t="str">
        <x:v>Sources</x:v>
      </x:c>
      <x:c r="C12" s="6" t="str">
        <x:v>Save the written quote, accepted terms and internal owner beside this workbook.</x:v>
      </x:c>
      <x:c r="D12" s="6"/>
    </x:row>
    <x:row r="13" ht="26" customHeight="1">
      <x:c r="A13" s="6"/>
      <x:c r="B13" s="6"/>
      <x:c r="C13" s="6"/>
      <x:c r="D13" s="6"/>
    </x:row>
    <x:row r="14" ht="29" customHeight="1">
      <x:c r="A14" s="15" t="str">
        <x:v>THE WORKED EXAMPLE</x:v>
      </x:c>
      <x:c r="B14" s="15"/>
      <x:c r="C14" s="15"/>
      <x:c r="D14" s="15"/>
    </x:row>
    <x:row r="15" ht="26" customHeight="1">
      <x:c r="A15" s="6"/>
      <x:c r="B15" s="6"/>
      <x:c r="C15" s="6"/>
      <x:c r="D15" s="6"/>
    </x:row>
    <x:row r="16" ht="26" customHeight="1">
      <x:c r="A16" s="6" t="str">
        <x:v>20 employees; 8 full-suite users. Annual reference licence totals: ₹3,00,000 all-employee vs ₹3,36,000 flexible. Change the full-suite users to 6: flexible falls to ₹2,52,000.</x:v>
      </x:c>
      <x:c r="B16" s="6"/>
      <x:c r="C16" s="6"/>
      <x:c r="D16" s="6"/>
    </x:row>
    <x:row r="17" ht="26" customHeight="1">
      <x:c r="A17" s="6"/>
      <x:c r="B17" s="6"/>
      <x:c r="C17" s="6"/>
      <x:c r="D17" s="6"/>
    </x:row>
    <x:row r="18" ht="26" customHeight="1">
      <x:c r="A18" s="6"/>
      <x:c r="B18" s="6"/>
      <x:c r="C18" s="6"/>
      <x:c r="D18" s="6"/>
    </x:row>
    <x:row r="19" ht="26" customHeight="1">
      <x:c r="A19" s="6" t="str">
        <x:v>Full-year example: ₹3,00,000 licence + ₹20,000 setup + ₹5,000 training + ₹12,000 added service = ₹3,37,000 before tax. At assumed 18%: ₹3,97,660.</x:v>
      </x:c>
      <x:c r="B19" s="6"/>
      <x:c r="C19" s="6"/>
      <x:c r="D19" s="6"/>
    </x:row>
    <x:row r="20" ht="26" customHeight="1">
      <x:c r="A20" s="6"/>
      <x:c r="B20" s="6"/>
      <x:c r="C20" s="6"/>
      <x:c r="D20" s="6"/>
    </x:row>
    <x:row r="21" ht="26" customHeight="1">
      <x:c r="A21" s="6"/>
      <x:c r="B21" s="6"/>
      <x:c r="C21" s="6"/>
      <x:c r="D21" s="6"/>
    </x:row>
    <x:row r="22" ht="26" customHeight="1">
      <x:c r="A22" s="6" t="str">
        <x:v>Blue cells are editable inputs. Green figures use formulas. Blank monthly rates stay unknown; invalid inputs block totals. Formula cells are not password-protected—keep a clean copy.</x:v>
      </x:c>
      <x:c r="B22" s="6"/>
      <x:c r="C22" s="6"/>
      <x:c r="D22" s="6"/>
    </x:row>
    <x:row r="23" ht="26" customHeight="1">
      <x:c r="A23" s="6"/>
      <x:c r="B23" s="6"/>
      <x:c r="C23" s="6"/>
      <x:c r="D23" s="6"/>
    </x:row>
    <x:row r="24" ht="26" customHeight="1">
      <x:c r="A24" s="6"/>
      <x:c r="B24" s="6"/>
      <x:c r="C24" s="6"/>
      <x:c r="D24" s="6"/>
    </x:row>
    <x:row r="25" ht="26" customHeight="1">
      <x:c r="A25" s="6" t="str">
        <x:v>This file is not a Zoho price quotation or eligibility decision. It cannot decide workforce exclusions, Lite-user eligibility, GST treatment, refund amounts or required app features. The example tax rate is not a tax recommendation.</x:v>
      </x:c>
      <x:c r="B25" s="6"/>
      <x:c r="C25" s="6"/>
      <x:c r="D25" s="6"/>
    </x:row>
    <x:row r="26" ht="26" customHeight="1">
      <x:c r="A26" s="6"/>
      <x:c r="B26" s="6"/>
      <x:c r="C26" s="6"/>
      <x:c r="D26" s="6"/>
    </x:row>
    <x:row r="27" ht="26" customHeight="1">
      <x:c r="A27" s="6"/>
      <x:c r="B27" s="6"/>
      <x:c r="C27" s="6"/>
      <x:c r="D27" s="6"/>
    </x:row>
    <x:row r="28" ht="26" customHeight="1">
      <x:c r="A28" s="6"/>
      <x:c r="B28" s="6"/>
      <x:c r="C28" s="6"/>
      <x:c r="D28" s="6"/>
    </x:row>
    <x:row r="29" ht="26" customHeight="1">
      <x:c r="A29" s="6" t="str">
        <x:v>First-year budget is not the amount payable on one date. Separate annual licence prepayment, monthly extras and one-time invoices. Rates and future renewal terms can change. No macros, account access or external formula connections.</x:v>
      </x:c>
      <x:c r="B29" s="6"/>
      <x:c r="C29" s="6"/>
      <x:c r="D29" s="6"/>
    </x:row>
    <x:row r="30" ht="26" customHeight="1">
      <x:c r="A30" s="6"/>
      <x:c r="B30" s="6"/>
      <x:c r="C30" s="6"/>
      <x:c r="D30" s="6"/>
    </x:row>
    <x:row r="31" ht="26" customHeight="1">
      <x:c r="A31" s="6"/>
      <x:c r="B31" s="6"/>
      <x:c r="C31" s="6"/>
      <x:c r="D31" s="6"/>
    </x:row>
    <x:row r="32" ht="26" customHeight="1">
      <x:c r="A32" s="6"/>
      <x:c r="B32" s="6"/>
      <x:c r="C32" s="6"/>
      <x:c r="D32" s="6"/>
    </x:row>
    <x:row r="33" ht="26" customHeight="1">
      <x:c r="A33" s="6"/>
      <x:c r="B33" s="6"/>
      <x:c r="C33" s="6"/>
      <x:c r="D33" s="6"/>
    </x:row>
  </x:sheetData>
  <x:mergeCells>
    <x:mergeCell ref="A1:D1"/>
    <x:mergeCell ref="A2:D3"/>
    <x:mergeCell ref="A5:D5"/>
    <x:mergeCell ref="C7:D7"/>
    <x:mergeCell ref="C8:D8"/>
    <x:mergeCell ref="C9:D9"/>
    <x:mergeCell ref="C10:D10"/>
    <x:mergeCell ref="C11:D11"/>
    <x:mergeCell ref="C12:D12"/>
    <x:mergeCell ref="A14:D14"/>
    <x:mergeCell ref="A16:D17"/>
    <x:mergeCell ref="A19:D20"/>
    <x:mergeCell ref="A22:D23"/>
    <x:mergeCell ref="A25:D27"/>
    <x:mergeCell ref="A29:D31"/>
  </x:mergeCells>
  <x:pageMargins left="0.7" right="0.7" top="0.75" bottom="0.75" header="0.3" footer="0.3"/>
</x:worksheet>
</file>

<file path=xl/worksheets/sheet2.xml><?xml version="1.0" encoding="utf-8"?>
<x:worksheet xmlns:x="http://schemas.openxmlformats.org/spreadsheetml/2006/main">
  <x:sheetFormatPr defaultRowHeight="15"/>
  <x:cols>
    <x:col min="1" max="1" width="37" hidden="0" customWidth="1"/>
    <x:col min="2" max="2" width="23" hidden="0" customWidth="1"/>
    <x:col min="3" max="3" width="23" hidden="0" customWidth="1"/>
    <x:col min="4" max="4" width="47" hidden="0" customWidth="1"/>
  </x:cols>
  <x:sheetData>
    <x:row r="1" ht="39" customHeight="1">
      <x:c r="A1" s="9" t="str">
        <x:v>ZOHO ONE | REFERENCE RATES</x:v>
      </x:c>
      <x:c r="B1" s="9"/>
      <x:c r="C1" s="9"/>
      <x:c r="D1" s="9"/>
    </x:row>
    <x:row r="2" ht="26" customHeight="1">
      <x:c r="A2" s="12" t="str">
        <x:v>Published annual-price evidence is separate from a current account quotation. No monthly or Essentials INR rate has been invented.</x:v>
      </x:c>
      <x:c r="B2" s="12"/>
      <x:c r="C2" s="12"/>
      <x:c r="D2" s="12"/>
    </x:row>
    <x:row r="3" ht="26" customHeight="1">
      <x:c r="A3" s="12"/>
      <x:c r="B3" s="12"/>
      <x:c r="C3" s="12"/>
      <x:c r="D3" s="12"/>
    </x:row>
    <x:row r="4" ht="26" customHeight="1">
      <x:c r="A4" s="6"/>
      <x:c r="B4" s="6"/>
      <x:c r="C4" s="6"/>
      <x:c r="D4" s="6"/>
    </x:row>
    <x:row r="5" ht="29" customHeight="1">
      <x:c r="A5" s="15" t="str">
        <x:v>REFERENCE INPUTS — amounts before tax</x:v>
      </x:c>
      <x:c r="B5" s="15"/>
      <x:c r="C5" s="15"/>
      <x:c r="D5" s="15"/>
    </x:row>
    <x:row r="6" ht="42" customHeight="1">
      <x:c r="A6" s="14" t="str">
        <x:v>Input</x:v>
      </x:c>
      <x:c r="B6" s="14" t="str">
        <x:v>Value</x:v>
      </x:c>
      <x:c r="C6" s="14" t="str">
        <x:v>Unit / date</x:v>
      </x:c>
      <x:c r="D6" s="14" t="str">
        <x:v>Evidence</x:v>
      </x:c>
    </x:row>
    <x:row r="7" ht="42" customHeight="1">
      <x:c r="A7" s="6" t="str">
        <x:v>Months in a full year</x:v>
      </x:c>
      <x:c r="B7" s="6" t="n">
        <x:v>12</x:v>
      </x:c>
      <x:c r="C7" s="6" t="str">
        <x:v>Months</x:v>
      </x:c>
      <x:c r="D7" s="6" t="str">
        <x:v>Planning convention</x:v>
      </x:c>
    </x:row>
    <x:row r="8" ht="42" customHeight="1">
      <x:c r="A8" s="6" t="str">
        <x:v>All-employee annual reference</x:v>
      </x:c>
      <x:c r="B8" s="18" t="n">
        <x:v>1250</x:v>
      </x:c>
      <x:c r="C8" s="6" t="str">
        <x:v>INR per employee / month</x:v>
      </x:c>
      <x:c r="D8" s="6" t="str">
        <x:v>Official India announcement • 19 Nov 2025</x:v>
      </x:c>
    </x:row>
    <x:row r="9" ht="42" customHeight="1">
      <x:c r="A9" s="6" t="str">
        <x:v>Flexible-user annual reference</x:v>
      </x:c>
      <x:c r="B9" s="18" t="n">
        <x:v>3500</x:v>
      </x:c>
      <x:c r="C9" s="6" t="str">
        <x:v>INR per full user / month</x:v>
      </x:c>
      <x:c r="D9" s="6" t="str">
        <x:v>Official India announcement • 19 Nov 2025</x:v>
      </x:c>
    </x:row>
    <x:row r="10" ht="42" customHeight="1">
      <x:c r="A10" s="6" t="str">
        <x:v>All-employee monthly quote</x:v>
      </x:c>
      <x:c r="B10" s="18"/>
      <x:c r="C10" s="6" t="str">
        <x:v>INR per employee / month</x:v>
      </x:c>
      <x:c r="D10" s="6" t="str">
        <x:v>Enter a current quote in Team Comparison</x:v>
      </x:c>
    </x:row>
    <x:row r="11" ht="42" customHeight="1">
      <x:c r="A11" s="6" t="str">
        <x:v>Flexible-user monthly quote</x:v>
      </x:c>
      <x:c r="B11" s="18"/>
      <x:c r="C11" s="6" t="str">
        <x:v>INR per full user / month</x:v>
      </x:c>
      <x:c r="D11" s="6" t="str">
        <x:v>Enter a current quote in Team Comparison</x:v>
      </x:c>
    </x:row>
    <x:row r="12" ht="42" customHeight="1">
      <x:c r="A12" s="6" t="str">
        <x:v>Essentials INR quote</x:v>
      </x:c>
      <x:c r="B12" s="18"/>
      <x:c r="C12" s="6" t="str">
        <x:v>Quote required</x:v>
      </x:c>
      <x:c r="D12" s="6" t="str">
        <x:v>Edition / India availability / apps to confirm</x:v>
      </x:c>
    </x:row>
    <x:row r="13" ht="42" customHeight="1">
      <x:c r="A13" s="6" t="str">
        <x:v>Example tax assumption</x:v>
      </x:c>
      <x:c r="B13" s="20" t="n">
        <x:v>0.18</x:v>
      </x:c>
      <x:c r="C13" s="6" t="str">
        <x:v>Editable assumption</x:v>
      </x:c>
      <x:c r="D13" s="6" t="str">
        <x:v>Not an eligibility or statutory-tax determination</x:v>
      </x:c>
    </x:row>
    <x:row r="14" ht="26" customHeight="1">
      <x:c r="A14" s="6"/>
      <x:c r="B14" s="6"/>
      <x:c r="C14" s="6"/>
      <x:c r="D14" s="6"/>
    </x:row>
    <x:row r="15" ht="26" customHeight="1">
      <x:c r="A15" s="6"/>
      <x:c r="B15" s="6"/>
      <x:c r="C15" s="6"/>
      <x:c r="D15" s="6"/>
    </x:row>
    <x:row r="16" ht="26" customHeight="1">
      <x:c r="A16" s="6" t="str">
        <x:v>Source published: 19 November 2025. Source retrieved for this package: 27 September 2026. These annual figures are reference inputs, not a promise of the price available today.</x:v>
      </x:c>
      <x:c r="B16" s="6"/>
      <x:c r="C16" s="6"/>
      <x:c r="D16" s="6"/>
    </x:row>
    <x:row r="17" ht="26" customHeight="1">
      <x:c r="A17" s="6"/>
      <x:c r="B17" s="6"/>
      <x:c r="C17" s="6"/>
      <x:c r="D17" s="6"/>
    </x:row>
    <x:row r="18" ht="26" customHeight="1">
      <x:c r="A18" s="6"/>
      <x:c r="B18" s="6"/>
      <x:c r="C18" s="6"/>
      <x:c r="D18" s="6"/>
    </x:row>
    <x:row r="19" ht="26" customHeight="1">
      <x:c r="A19" s="6" t="str">
        <x:v>Zoho's accessible current pricing/FAQ confirms the buying models but does not expose a direct INR amount. Confirm current annual, monthly and Essentials quotes before purchase.</x:v>
      </x:c>
      <x:c r="B19" s="6"/>
      <x:c r="C19" s="6"/>
      <x:c r="D19" s="6"/>
    </x:row>
    <x:row r="20" ht="26" customHeight="1">
      <x:c r="A20" s="6"/>
      <x:c r="B20" s="6"/>
      <x:c r="C20" s="6"/>
      <x:c r="D20" s="6"/>
    </x:row>
    <x:row r="21" ht="26" customHeight="1">
      <x:c r="A21" s="6"/>
      <x:c r="B21" s="6"/>
      <x:c r="C21" s="6"/>
      <x:c r="D21" s="6"/>
    </x:row>
    <x:row r="22" ht="26" customHeight="1">
      <x:c r="A22" s="6" t="str">
        <x:v>Annual reference source:
https://www.zoho.com/news/zoho-unveils-ai-powered-zoho-one-a-new-era-of-contextual-collaboration-for-businesses.html</x:v>
      </x:c>
      <x:c r="B22" s="6"/>
      <x:c r="C22" s="6"/>
      <x:c r="D22" s="6"/>
    </x:row>
    <x:row r="23" ht="26" customHeight="1">
      <x:c r="A23" s="6"/>
      <x:c r="B23" s="6"/>
      <x:c r="C23" s="6"/>
      <x:c r="D23" s="6"/>
    </x:row>
    <x:row r="24" ht="26" customHeight="1">
      <x:c r="A24" s="6"/>
      <x:c r="B24" s="6"/>
      <x:c r="C24" s="6"/>
      <x:c r="D24" s="6"/>
    </x:row>
    <x:row r="25" ht="26" customHeight="1">
      <x:c r="A25" s="6"/>
      <x:c r="B25" s="6"/>
      <x:c r="C25" s="6"/>
      <x:c r="D25" s="6"/>
    </x:row>
    <x:row r="26" ht="26" customHeight="1">
      <x:c r="A26" s="6" t="str">
        <x:v>Full-suite Standard model only. Ask Zoho for a written treatment of Lite users, staff who do not use digital devices, related entities and special arrangements.</x:v>
      </x:c>
      <x:c r="B26" s="6"/>
      <x:c r="C26" s="6"/>
      <x:c r="D26" s="6"/>
    </x:row>
    <x:row r="27" ht="26" customHeight="1">
      <x:c r="A27" s="6"/>
      <x:c r="B27" s="6"/>
      <x:c r="C27" s="6"/>
      <x:c r="D27" s="6"/>
    </x:row>
    <x:row r="28" ht="26" customHeight="1">
      <x:c r="A28" s="6"/>
      <x:c r="B28" s="6"/>
      <x:c r="C28" s="6"/>
      <x:c r="D28" s="6"/>
    </x:row>
    <x:row r="29" ht="26" customHeight="1">
      <x:c r="A29" s="6"/>
      <x:c r="B29" s="6"/>
      <x:c r="C29" s="6"/>
      <x:c r="D29" s="6"/>
    </x:row>
  </x:sheetData>
  <x:mergeCells>
    <x:mergeCell ref="A1:D1"/>
    <x:mergeCell ref="A2:D3"/>
    <x:mergeCell ref="A5:D5"/>
    <x:mergeCell ref="A16:D17"/>
    <x:mergeCell ref="A19:D20"/>
    <x:mergeCell ref="A22:D24"/>
    <x:mergeCell ref="A26:D27"/>
  </x:mergeCells>
  <x:pageMargins left="0.7" right="0.7" top="0.75" bottom="0.75" header="0.3" footer="0.3"/>
  <x:legacyDrawing xmlns:r="http://schemas.openxmlformats.org/officeDocument/2006/relationships" r:id="R42b9344665904a77"/>
</x:worksheet>
</file>

<file path=xl/worksheets/sheet3.xml><?xml version="1.0" encoding="utf-8"?>
<x:worksheet xmlns:x="http://schemas.openxmlformats.org/spreadsheetml/2006/main">
  <x:sheetFormatPr defaultRowHeight="15"/>
  <x:cols>
    <x:col min="1" max="1" width="37" hidden="0" customWidth="1"/>
    <x:col min="2" max="2" width="23" hidden="0" customWidth="1"/>
    <x:col min="3" max="3" width="23" hidden="0" customWidth="1"/>
    <x:col min="4" max="4" width="47" hidden="0" customWidth="1"/>
  </x:cols>
  <x:sheetData>
    <x:row r="1" ht="39" customHeight="1">
      <x:c r="A1" s="9" t="str">
        <x:v>ZOHO ONE | TEAM COMPARISON</x:v>
      </x:c>
      <x:c r="B1" s="9"/>
      <x:c r="C1" s="9"/>
      <x:c r="D1" s="9"/>
    </x:row>
    <x:row r="2" ht="26" customHeight="1">
      <x:c r="A2" s="12" t="str">
        <x:v>Compare the two Standard licence models using the same billing period. Blue cells are editable; the example uses published annual references.</x:v>
      </x:c>
      <x:c r="B2" s="12"/>
      <x:c r="C2" s="12"/>
      <x:c r="D2" s="12"/>
    </x:row>
    <x:row r="3" ht="26" customHeight="1">
      <x:c r="A3" s="12"/>
      <x:c r="B3" s="12"/>
      <x:c r="C3" s="12"/>
      <x:c r="D3" s="12"/>
    </x:row>
    <x:row r="4" ht="26" customHeight="1">
      <x:c r="A4" s="6"/>
      <x:c r="B4" s="6"/>
      <x:c r="C4" s="6"/>
      <x:c r="D4" s="6"/>
    </x:row>
    <x:row r="5" ht="29" customHeight="1">
      <x:c r="A5" s="15" t="str">
        <x:v>1  ENTER YOUR COUNTS AND QUOTED RATES</x:v>
      </x:c>
      <x:c r="B5" s="15"/>
      <x:c r="C5" s="15"/>
      <x:c r="D5" s="15"/>
    </x:row>
    <x:row r="6" ht="43" customHeight="1">
      <x:c r="A6" s="6" t="str">
        <x:v>Total employees</x:v>
      </x:c>
      <x:c r="B6" s="24" t="n">
        <x:v>20</x:v>
      </x:c>
      <x:c r="C6" s="6" t="str">
        <x:v>Include the employees covered by the all-employee commitment.</x:v>
      </x:c>
      <x:c r="D6" s="6"/>
    </x:row>
    <x:row r="7" ht="43" customHeight="1">
      <x:c r="A7" s="6" t="str">
        <x:v>Full-suite users needed</x:v>
      </x:c>
      <x:c r="B7" s="24" t="n">
        <x:v>8</x:v>
      </x:c>
      <x:c r="C7" s="6" t="str">
        <x:v>Only selected full-suite users in the flexible option; other access costs are separate.</x:v>
      </x:c>
      <x:c r="D7" s="6"/>
    </x:row>
    <x:row r="8" ht="43" customHeight="1">
      <x:c r="A8" s="6" t="str">
        <x:v>Billing cycle</x:v>
      </x:c>
      <x:c r="B8" s="24" t="str">
        <x:v>Annual</x:v>
      </x:c>
      <x:c r="C8" s="6" t="str">
        <x:v>Annual = annual-billing monthly equivalent. Monthly = actual monthly-billed quote.</x:v>
      </x:c>
      <x:c r="D8" s="6"/>
    </x:row>
    <x:row r="9" ht="49" customHeight="1">
      <x:c r="A9" s="6" t="str">
        <x:v>All-employee annual monthly equivalent</x:v>
      </x:c>
      <x:c r="B9" s="26" t="n">
        <x:v>1250</x:v>
      </x:c>
      <x:c r="C9" s="6" t="str">
        <x:v>Published reference. Replace with your current pre-tax annual quote.</x:v>
      </x:c>
      <x:c r="D9" s="6"/>
    </x:row>
    <x:row r="10" ht="49" customHeight="1">
      <x:c r="A10" s="6" t="str">
        <x:v>Flexible-user annual monthly equivalent</x:v>
      </x:c>
      <x:c r="B10" s="26" t="n">
        <x:v>3500</x:v>
      </x:c>
      <x:c r="C10" s="6" t="str">
        <x:v>Published reference. Replace with your current pre-tax annual quote.</x:v>
      </x:c>
      <x:c r="D10" s="6"/>
    </x:row>
    <x:row r="11" ht="49" customHeight="1">
      <x:c r="A11" s="6" t="str">
        <x:v>All-employee monthly-billed quote</x:v>
      </x:c>
      <x:c r="B11" s="26"/>
      <x:c r="C11" s="6" t="str">
        <x:v>No verified direct INR monthly amount supplied. Enter your quote to compare monthly billing.</x:v>
      </x:c>
      <x:c r="D11" s="6"/>
    </x:row>
    <x:row r="12" ht="49" customHeight="1">
      <x:c r="A12" s="6" t="str">
        <x:v>Flexible-user monthly-billed quote</x:v>
      </x:c>
      <x:c r="B12" s="26"/>
      <x:c r="C12" s="6" t="str">
        <x:v>No verified direct INR monthly amount supplied. Enter your quote to compare monthly billing.</x:v>
      </x:c>
      <x:c r="D12" s="6"/>
    </x:row>
    <x:row r="13" ht="43" customHeight="1">
      <x:c r="A13" s="6" t="str">
        <x:v>Assumed tax rate</x:v>
      </x:c>
      <x:c r="B13" s="28" t="n">
        <x:v>0.18</x:v>
      </x:c>
      <x:c r="C13" s="6" t="str">
        <x:v>Set 0 for a pre-tax-only view. Do not enter a tax-inclusive rate in the price cells.</x:v>
      </x:c>
      <x:c r="D13" s="6"/>
    </x:row>
    <x:row r="14" ht="43" customHeight="1">
      <x:c r="A14" s="6" t="str">
        <x:v>Headcount/licensing confirmed?</x:v>
      </x:c>
      <x:c r="B14" s="24" t="str">
        <x:v>Not confirmed</x:v>
      </x:c>
      <x:c r="C14" s="6" t="str">
        <x:v>Arithmetic does not approve eligibility. Get the workforce treatment in writing.</x:v>
      </x:c>
      <x:c r="D14" s="6"/>
    </x:row>
    <x:row r="15" ht="26" customHeight="1">
      <x:c r="A15" s="6"/>
      <x:c r="B15" s="6"/>
      <x:c r="C15" s="6"/>
      <x:c r="D15" s="6"/>
    </x:row>
    <x:row r="16" ht="26" customHeight="1">
      <x:c r="A16" s="6" t="str">
        <x:v>Input check</x:v>
      </x:c>
      <x:c r="B16" s="30" t="str">
        <x:f>IF(OR(NOT(ISNUMBER(B6)),NOT(ISNUMBER(B7))),"CHECK COUNTS",IF(OR(B6&lt;1,B7&lt;1,B7&gt;B6,MOD(B6,1)&lt;&gt;0,MOD(B7,1)&lt;&gt;0),"CHECK COUNTS",IF(AND(B8&lt;&gt;"Annual",B8&lt;&gt;"Monthly"),"CHECK BILLING",IF(OR(NOT(ISNUMBER(B13)),B13&lt;0,B13&gt;1),"CHECK TAX",IF(B8="Annual",IF(OR(NOT(ISNUMBER(B9)),NOT(ISNUMBER(B10))),"ENTER RATES",IF(OR(B9&lt;=0,B10&lt;=0),"CHECK RATES","OK")),IF(OR(NOT(ISNUMBER(B11)),NOT(ISNUMBER(B12))),"ENTER RATES",IF(OR(B11&lt;=0,B12&lt;=0),"CHECK RATES","OK")))))))</x:f>
        <x:v>OK</x:v>
      </x:c>
      <x:c r="C16" s="30" t="str">
        <x:v>Correct inputs before relying on the totals.</x:v>
      </x:c>
      <x:c r="D16" s="6"/>
    </x:row>
    <x:row r="17" ht="26" customHeight="1">
      <x:c r="A17" s="6" t="str">
        <x:v>All-employee rate selected</x:v>
      </x:c>
      <x:c r="B17" s="34" t="n">
        <x:f>IF(B16="OK",IF(B8="Annual",B9,B11),"CHECK INPUTS")</x:f>
        <x:v>1250</x:v>
      </x:c>
      <x:c r="C17" s="30"/>
      <x:c r="D17" s="6"/>
    </x:row>
    <x:row r="18" ht="26" customHeight="1">
      <x:c r="A18" s="6" t="str">
        <x:v>Flexible-user rate selected</x:v>
      </x:c>
      <x:c r="B18" s="34" t="n">
        <x:f>IF(B16="OK",IF(B8="Annual",B10,B12),"CHECK INPUTS")</x:f>
        <x:v>3500</x:v>
      </x:c>
      <x:c r="C18" s="30"/>
      <x:c r="D18" s="6"/>
    </x:row>
    <x:row r="19" ht="26" customHeight="1">
      <x:c r="A19" s="6"/>
      <x:c r="B19" s="30"/>
      <x:c r="C19" s="30"/>
      <x:c r="D19" s="6"/>
    </x:row>
    <x:row r="20" ht="29" customHeight="1">
      <x:c r="A20" s="15" t="str">
        <x:v>2  COMPARE — same tax basis, full-suite licences only</x:v>
      </x:c>
      <x:c r="B20" s="15"/>
      <x:c r="C20" s="15"/>
      <x:c r="D20" s="15"/>
    </x:row>
    <x:row r="21" ht="26" customHeight="1">
      <x:c r="A21" s="30" t="str">
        <x:v>Output</x:v>
      </x:c>
      <x:c r="B21" s="30" t="str">
        <x:v>All employees</x:v>
      </x:c>
      <x:c r="C21" s="30" t="str">
        <x:v>Flexible users</x:v>
      </x:c>
      <x:c r="D21" s="30" t="str">
        <x:v>What it means</x:v>
      </x:c>
    </x:row>
    <x:row r="22" ht="44" customHeight="1">
      <x:c r="A22" s="6" t="str">
        <x:v>Full-suite licences</x:v>
      </x:c>
      <x:c r="B22" s="30" t="n">
        <x:f>IF($B$16="OK",B6,"CHECK INPUTS")</x:f>
        <x:v>20</x:v>
      </x:c>
      <x:c r="C22" s="30" t="n">
        <x:f>IF($B$16="OK",B7,"CHECK INPUTS")</x:f>
        <x:v>8</x:v>
      </x:c>
      <x:c r="D22" s="6" t="str">
        <x:v>You still pay for all employees under the all-employee option.</x:v>
      </x:c>
    </x:row>
    <x:row r="23" ht="44" customHeight="1">
      <x:c r="A23" s="6" t="str">
        <x:v>Monthly equivalent, before tax</x:v>
      </x:c>
      <x:c r="B23" s="34" t="n">
        <x:f>IF($B$16="OK",ROUND(B6*B17,2),"CHECK INPUTS")</x:f>
        <x:v>25000</x:v>
      </x:c>
      <x:c r="C23" s="34" t="n">
        <x:f>IF($B$16="OK",ROUND(B7*B18,2),"CHECK INPUTS")</x:f>
        <x:v>28000</x:v>
      </x:c>
      <x:c r="D23" s="6" t="str">
        <x:v>An annual plan's monthly equivalent is not a monthly payment.</x:v>
      </x:c>
    </x:row>
    <x:row r="24" ht="44" customHeight="1">
      <x:c r="A24" s="6" t="str">
        <x:v>12-month fees, before tax</x:v>
      </x:c>
      <x:c r="B24" s="34" t="n">
        <x:f>IF($B$16="OK",ROUND(B23*'Reference Rates'!$B$7,2),"CHECK INPUTS")</x:f>
        <x:v>300000</x:v>
      </x:c>
      <x:c r="C24" s="34" t="n">
        <x:f>IF($B$16="OK",ROUND(C23*'Reference Rates'!$B$7,2),"CHECK INPUTS")</x:f>
        <x:v>336000</x:v>
      </x:c>
      <x:c r="D24" s="6" t="str">
        <x:v>Monthly-cycle totals assume unchanged rates and counts for 12 months.</x:v>
      </x:c>
    </x:row>
    <x:row r="25" ht="44" customHeight="1">
      <x:c r="A25" s="6" t="str">
        <x:v>First licence bill, before tax</x:v>
      </x:c>
      <x:c r="B25" s="34" t="n">
        <x:f>IF($B$16="OK",IF(B8="Annual",B24,B23),"CHECK INPUTS")</x:f>
        <x:v>300000</x:v>
      </x:c>
      <x:c r="C25" s="34" t="n">
        <x:f>IF($B$16="OK",IF(B8="Annual",C24,C23),"CHECK INPUTS")</x:f>
        <x:v>336000</x:v>
      </x:c>
      <x:c r="D25" s="6" t="str">
        <x:v>Annual prepayment versus one monthly charge. Extras not included.</x:v>
      </x:c>
    </x:row>
    <x:row r="26" ht="44" customHeight="1">
      <x:c r="A26" s="6" t="str">
        <x:v>First licence bill + assumed tax</x:v>
      </x:c>
      <x:c r="B26" s="34" t="n">
        <x:f>IF($B$16="OK",ROUND(B25*(1+B13),2),"CHECK INPUTS")</x:f>
        <x:v>354000</x:v>
      </x:c>
      <x:c r="C26" s="34" t="n">
        <x:f>IF($B$16="OK",ROUND(C25*(1+B13),2),"CHECK INPUTS")</x:f>
        <x:v>396480</x:v>
      </x:c>
      <x:c r="D26" s="6" t="str">
        <x:v>Uses your single tax assumption; no input-tax-credit claim.</x:v>
      </x:c>
    </x:row>
    <x:row r="27" ht="26" customHeight="1">
      <x:c r="A27" s="6"/>
      <x:c r="B27" s="30"/>
      <x:c r="C27" s="30"/>
      <x:c r="D27" s="6"/>
    </x:row>
    <x:row r="28" ht="42" customHeight="1">
      <x:c r="A28" s="6" t="str">
        <x:v>Lower 12-month licence total</x:v>
      </x:c>
      <x:c r="B28" s="30" t="str">
        <x:f>IF(B16&lt;&gt;"OK","CHECK INPUTS",IF(B24=C24,"Equal",IF(B24&lt;C24,"All employees","Flexible users")))</x:f>
        <x:v>All employees</x:v>
      </x:c>
      <x:c r="C28" s="30" t="str">
        <x:v>Lowest licence amount only—not a recommendation or eligibility decision.</x:v>
      </x:c>
      <x:c r="D28" s="6"/>
    </x:row>
    <x:row r="29" ht="42" customHeight="1">
      <x:c r="A29" s="6" t="str">
        <x:v>Difference before tax</x:v>
      </x:c>
      <x:c r="B29" s="34" t="n">
        <x:f>IF(B16="OK",ABS(B24-C24),"CHECK INPUTS")</x:f>
        <x:v>36000</x:v>
      </x:c>
      <x:c r="C29" s="30" t="str">
        <x:v>Additional licences/apps, tax differences and services can change the result.</x:v>
      </x:c>
      <x:c r="D29" s="6"/>
    </x:row>
    <x:row r="30" ht="42" customHeight="1">
      <x:c r="A30" s="6" t="str">
        <x:v>Full-user share crossover</x:v>
      </x:c>
      <x:c r="B30" s="35" t="n">
        <x:f>IF(B16="OK",B17/B18,"CHECK INPUTS")</x:f>
        <x:v>0.35714285714285715</x:v>
      </x:c>
      <x:c r="C30" s="30" t="str">
        <x:v>A price calculation, not a vendor eligibility rule. Above this share, all-employee costs less.</x:v>
      </x:c>
      <x:c r="D30" s="6"/>
    </x:row>
    <x:row r="31" ht="42" customHeight="1">
      <x:c r="A31" s="6" t="str">
        <x:v>First whole-user crossover</x:v>
      </x:c>
      <x:c r="B31" s="30" t="n">
        <x:f>IF(B16&lt;&gt;"OK","CHECK INPUTS",IF(INT(B6*B17/B18)+1&gt;B6,"No crossover",INT(B6*B17/B18)+1))</x:f>
        <x:v>8</x:v>
      </x:c>
      <x:c r="C31" s="30" t="str">
        <x:v>Smallest whole number of full users that makes all-employee strictly cheaper.</x:v>
      </x:c>
      <x:c r="D31" s="6"/>
    </x:row>
    <x:row r="32" ht="42" customHeight="1">
      <x:c r="A32" s="6"/>
      <x:c r="B32" s="30"/>
      <x:c r="C32" s="30"/>
      <x:c r="D32" s="6"/>
    </x:row>
    <x:row r="33" ht="42" customHeight="1">
      <x:c r="A33" s="6" t="str">
        <x:v>Licensing checkpoint</x:v>
      </x:c>
      <x:c r="B33" s="30" t="str">
        <x:f>IF(B14="Confirmed","Confirmed by you","Get written confirmation")</x:f>
        <x:v>Get written confirmation</x:v>
      </x:c>
      <x:c r="C33" s="30" t="str">
        <x:v>Special Lite or mixed workforce arrangements need confirmation. Both counts and the commitment matter.</x:v>
      </x:c>
      <x:c r="D33" s="6"/>
    </x:row>
    <x:row r="34" ht="42" customHeight="1">
      <x:c r="A34" s="6"/>
      <x:c r="B34" s="6"/>
      <x:c r="C34" s="6"/>
      <x:c r="D34" s="6"/>
    </x:row>
    <x:row r="35" ht="26" customHeight="1">
      <x:c r="A35" s="6"/>
      <x:c r="B35" s="6"/>
      <x:c r="C35" s="6"/>
      <x:c r="D35" s="6"/>
    </x:row>
    <x:row r="36" ht="26" customHeight="1">
      <x:c r="A36" s="6"/>
      <x:c r="B36" s="6"/>
      <x:c r="C36" s="6"/>
      <x:c r="D36" s="6"/>
    </x:row>
  </x:sheetData>
  <x:mergeCells>
    <x:mergeCell ref="A1:D1"/>
    <x:mergeCell ref="A2:D3"/>
    <x:mergeCell ref="A5:D5"/>
    <x:mergeCell ref="C6:D6"/>
    <x:mergeCell ref="C7:D7"/>
    <x:mergeCell ref="C8:D8"/>
    <x:mergeCell ref="C9:D9"/>
    <x:mergeCell ref="C10:D10"/>
    <x:mergeCell ref="C11:D11"/>
    <x:mergeCell ref="C12:D12"/>
    <x:mergeCell ref="C13:D13"/>
    <x:mergeCell ref="C14:D14"/>
    <x:mergeCell ref="C16:D16"/>
    <x:mergeCell ref="A20:D20"/>
    <x:mergeCell ref="C28:D28"/>
    <x:mergeCell ref="C29:D29"/>
    <x:mergeCell ref="C30:D30"/>
    <x:mergeCell ref="C31:D31"/>
    <x:mergeCell ref="C33:D34"/>
  </x:mergeCells>
  <x:conditionalFormatting sqref="B16:B16">
    <x:cfRule type="expression" dxfId="0" priority="1">
      <x:formula>B16&lt;&gt;"OK"</x:formula>
    </x:cfRule>
  </x:conditionalFormatting>
  <x:dataValidations count="2">
    <x:dataValidation type="list" sqref="B8">
      <x:formula1>"Annual,Monthly"</x:formula1>
    </x:dataValidation>
    <x:dataValidation type="list" sqref="B14">
      <x:formula1>"Not confirmed,Confirmed"</x:formula1>
    </x:dataValidation>
  </x:dataValidations>
  <x:pageMargins left="0.7" right="0.7" top="0.75" bottom="0.75" header="0.3" footer="0.3"/>
  <x:legacyDrawing xmlns:r="http://schemas.openxmlformats.org/officeDocument/2006/relationships" r:id="Rbdbcdc6912d147ae"/>
</x:worksheet>
</file>

<file path=xl/worksheets/sheet4.xml><?xml version="1.0" encoding="utf-8"?>
<x:worksheet xmlns:x="http://schemas.openxmlformats.org/spreadsheetml/2006/main">
  <x:sheetFormatPr defaultRowHeight="15"/>
  <x:cols>
    <x:col min="1" max="1" width="37" hidden="0" customWidth="1"/>
    <x:col min="2" max="2" width="23" hidden="0" customWidth="1"/>
    <x:col min="3" max="3" width="23" hidden="0" customWidth="1"/>
    <x:col min="4" max="4" width="47" hidden="0" customWidth="1"/>
  </x:cols>
  <x:sheetData>
    <x:row r="1" ht="39" customHeight="1">
      <x:c r="A1" s="9" t="str">
        <x:v>ZOHO ONE | FULL-YEAR BUDGET</x:v>
      </x:c>
      <x:c r="B1" s="9"/>
      <x:c r="C1" s="9"/>
      <x:c r="D1" s="9"/>
    </x:row>
    <x:row r="2" ht="26" customHeight="1">
      <x:c r="A2" s="12" t="str">
        <x:v>All inputs on this sheet must be before tax. Extra amounts are fictional example allowances; replace them with written quotes.</x:v>
      </x:c>
      <x:c r="B2" s="12"/>
      <x:c r="C2" s="12"/>
      <x:c r="D2" s="12"/>
    </x:row>
    <x:row r="3" ht="26" customHeight="1">
      <x:c r="A3" s="12"/>
      <x:c r="B3" s="12"/>
      <x:c r="C3" s="12"/>
      <x:c r="D3" s="12"/>
    </x:row>
    <x:row r="4" ht="26" customHeight="1">
      <x:c r="A4" s="6"/>
      <x:c r="B4" s="6"/>
      <x:c r="C4" s="6"/>
      <x:c r="D4" s="6"/>
    </x:row>
    <x:row r="5" ht="29" customHeight="1">
      <x:c r="A5" s="15" t="str">
        <x:v>1  CHOOSE THE STANDARD MODEL AND ADD YOUR OTHER COSTS</x:v>
      </x:c>
      <x:c r="B5" s="15"/>
      <x:c r="C5" s="15"/>
      <x:c r="D5" s="15"/>
    </x:row>
    <x:row r="6" ht="42" customHeight="1">
      <x:c r="A6" s="6" t="str">
        <x:v>Pricing model</x:v>
      </x:c>
      <x:c r="B6" s="24" t="str">
        <x:v>All employees</x:v>
      </x:c>
      <x:c r="C6" s="6" t="str">
        <x:v>Uses the full-suite count and rates in Team Comparison.</x:v>
      </x:c>
      <x:c r="D6" s="6"/>
    </x:row>
    <x:row r="7" ht="42" customHeight="1">
      <x:c r="A7" s="6" t="str">
        <x:v>12-month licence fees</x:v>
      </x:c>
      <x:c r="B7" s="18" t="n">
        <x:f>IF('Team Comparison'!B16&lt;&gt;"OK","CHECK TEAM INPUTS",IF(B6="All employees",'Team Comparison'!B24,IF(B6="Flexible users",'Team Comparison'!C24,"CHECK MODEL")))</x:f>
        <x:v>300000</x:v>
      </x:c>
      <x:c r="C7" s="6" t="str">
        <x:v>Formula uses the chosen model. Monthly billing is annualised, not treated as a prepaid commitment.</x:v>
      </x:c>
      <x:c r="D7" s="6"/>
    </x:row>
    <x:row r="8" ht="42" customHeight="1">
      <x:c r="A8" s="6" t="str">
        <x:v>Paid support, annual fee</x:v>
      </x:c>
      <x:c r="B8" s="26" t="n">
        <x:v>0</x:v>
      </x:c>
      <x:c r="C8" s="6" t="str">
        <x:v>Example uses included Classic support. Enter 0 only when no extra fee is needed.</x:v>
      </x:c>
      <x:c r="D8" s="6"/>
    </x:row>
    <x:row r="9" ht="42" customHeight="1">
      <x:c r="A9" s="6" t="str">
        <x:v>Other annual add-ons</x:v>
      </x:c>
      <x:c r="B9" s="26" t="n">
        <x:v>0</x:v>
      </x:c>
      <x:c r="C9" s="6" t="str">
        <x:v>Use your actual quotes for extra apps, licences, storage or portals.</x:v>
      </x:c>
      <x:c r="D9" s="6"/>
    </x:row>
    <x:row r="10" ht="42" customHeight="1">
      <x:c r="A10" s="6" t="str">
        <x:v>Additional service per month</x:v>
      </x:c>
      <x:c r="B10" s="26" t="n">
        <x:v>1000</x:v>
      </x:c>
      <x:c r="C10" s="6" t="str">
        <x:v>Fictional allowance; not a vendor quote.</x:v>
      </x:c>
      <x:c r="D10" s="6"/>
    </x:row>
    <x:row r="11" ht="42" customHeight="1">
      <x:c r="A11" s="6" t="str">
        <x:v>Months of additional service</x:v>
      </x:c>
      <x:c r="B11" s="38" t="n">
        <x:v>12</x:v>
      </x:c>
      <x:c r="C11" s="6" t="str">
        <x:v>0–12 within this first-year view.</x:v>
      </x:c>
      <x:c r="D11" s="6"/>
    </x:row>
    <x:row r="12" ht="42" customHeight="1">
      <x:c r="A12" s="6" t="str">
        <x:v>Setup / migration, once</x:v>
      </x:c>
      <x:c r="B12" s="26" t="n">
        <x:v>20000</x:v>
      </x:c>
      <x:c r="C12" s="6" t="str">
        <x:v>Fictional one-time allowance.</x:v>
      </x:c>
      <x:c r="D12" s="6"/>
    </x:row>
    <x:row r="13" ht="42" customHeight="1">
      <x:c r="A13" s="6" t="str">
        <x:v>Training, once</x:v>
      </x:c>
      <x:c r="B13" s="26" t="n">
        <x:v>5000</x:v>
      </x:c>
      <x:c r="C13" s="6" t="str">
        <x:v>Fictional one-time allowance.</x:v>
      </x:c>
      <x:c r="D13" s="6"/>
    </x:row>
    <x:row r="14" ht="42" customHeight="1">
      <x:c r="A14" s="6" t="str">
        <x:v>Old software overlap per month</x:v>
      </x:c>
      <x:c r="B14" s="26" t="n">
        <x:v>0</x:v>
      </x:c>
      <x:c r="C14" s="6" t="str">
        <x:v>Include both systems while moving records if applicable.</x:v>
      </x:c>
      <x:c r="D14" s="6"/>
    </x:row>
    <x:row r="15" ht="42" customHeight="1">
      <x:c r="A15" s="6" t="str">
        <x:v>Months of overlap</x:v>
      </x:c>
      <x:c r="B15" s="38" t="n">
        <x:v>0</x:v>
      </x:c>
      <x:c r="C15" s="6" t="str">
        <x:v>0–12; enter explicitly rather than leaving unknown.</x:v>
      </x:c>
      <x:c r="D15" s="6"/>
    </x:row>
    <x:row r="16" ht="42" customHeight="1">
      <x:c r="A16" s="6" t="str">
        <x:v>Tax assumption on all lines</x:v>
      </x:c>
      <x:c r="B16" s="28" t="n">
        <x:v>0.18</x:v>
      </x:c>
      <x:c r="C16" s="6" t="str">
        <x:v>All lines share this assumption. Split mixed-tax quotes separately.</x:v>
      </x:c>
      <x:c r="D16" s="6"/>
    </x:row>
    <x:row r="17" ht="26" customHeight="1">
      <x:c r="A17" s="6"/>
      <x:c r="B17" s="6"/>
      <x:c r="C17" s="6"/>
      <x:c r="D17" s="6"/>
    </x:row>
    <x:row r="18" ht="26" customHeight="1">
      <x:c r="A18" s="6" t="str">
        <x:v>Input check</x:v>
      </x:c>
      <x:c r="B18" s="6" t="str">
        <x:f>IF(NOT(ISNUMBER(B7)),"CHECK TEAM / MODEL",IF(COUNT(B8:B16)&lt;&gt;9,"ENTER ALL COSTS",IF(OR(MIN(B8:B16)&lt;0,B11&gt;12,B15&gt;12,MOD(B11,1)&lt;&gt;0,MOD(B15,1)&lt;&gt;0,B16&gt;1),"CHECK COSTS / TAX","OK")))</x:f>
        <x:v>OK</x:v>
      </x:c>
      <x:c r="C18" s="6"/>
      <x:c r="D18" s="6"/>
    </x:row>
    <x:row r="19" ht="26" customHeight="1">
      <x:c r="A19" s="6"/>
      <x:c r="B19" s="6"/>
      <x:c r="C19" s="6"/>
      <x:c r="D19" s="6"/>
    </x:row>
    <x:row r="20" ht="29" customHeight="1">
      <x:c r="A20" s="15" t="str">
        <x:v>2  FIRST-YEAR TOTAL — not necessarily one invoice due today</x:v>
      </x:c>
      <x:c r="B20" s="15"/>
      <x:c r="C20" s="15"/>
      <x:c r="D20" s="15"/>
    </x:row>
    <x:row r="21" ht="26" customHeight="1">
      <x:c r="A21" s="6" t="str">
        <x:v>Additional service total</x:v>
      </x:c>
      <x:c r="B21" s="34" t="n">
        <x:f>IF($B$18="OK",ROUND(B10*B11,2),"CHECK INPUTS")</x:f>
        <x:v>12000</x:v>
      </x:c>
      <x:c r="C21" s="6"/>
      <x:c r="D21" s="6"/>
    </x:row>
    <x:row r="22" ht="26" customHeight="1">
      <x:c r="A22" s="6" t="str">
        <x:v>Old software overlap total</x:v>
      </x:c>
      <x:c r="B22" s="34" t="n">
        <x:f>IF($B$18="OK",ROUND(B14*B15,2),"CHECK INPUTS")</x:f>
        <x:v>0</x:v>
      </x:c>
      <x:c r="C22" s="6"/>
      <x:c r="D22" s="6"/>
    </x:row>
    <x:row r="23" ht="26" customHeight="1">
      <x:c r="A23" s="6" t="str">
        <x:v>One-time setup and training</x:v>
      </x:c>
      <x:c r="B23" s="34" t="n">
        <x:f>IF($B$18="OK",ROUND(SUM(B12:B13),2),"CHECK INPUTS")</x:f>
        <x:v>25000</x:v>
      </x:c>
      <x:c r="C23" s="6"/>
      <x:c r="D23" s="6"/>
    </x:row>
    <x:row r="24" ht="26" customHeight="1">
      <x:c r="A24" s="6" t="str">
        <x:v>Annual support and add-ons</x:v>
      </x:c>
      <x:c r="B24" s="34" t="n">
        <x:f>IF($B$18="OK",ROUND(SUM(B8:B9),2),"CHECK INPUTS")</x:f>
        <x:v>0</x:v>
      </x:c>
      <x:c r="C24" s="6"/>
      <x:c r="D24" s="6"/>
    </x:row>
    <x:row r="25" ht="36" customHeight="1">
      <x:c r="A25" s="42" t="str">
        <x:v>Total before tax</x:v>
      </x:c>
      <x:c r="B25" s="43" t="n">
        <x:f>IF($B$18="OK",ROUND(SUM(B7,B21:B24),2),"CHECK INPUTS")</x:f>
        <x:v>337000</x:v>
      </x:c>
      <x:c r="C25" s="42" t="str">
        <x:v>Future renewal rates may change. Annual cost and the amount due now are different. No automatic credit for unused apps or saved staff time.</x:v>
      </x:c>
      <x:c r="D25" s="42"/>
    </x:row>
    <x:row r="26" ht="36" customHeight="1">
      <x:c r="A26" s="42" t="str">
        <x:v>Tax at your assumption</x:v>
      </x:c>
      <x:c r="B26" s="43" t="n">
        <x:f>IF($B$18="OK",ROUND(B25*B16,2),"CHECK INPUTS")</x:f>
        <x:v>60660</x:v>
      </x:c>
      <x:c r="C26" s="42"/>
      <x:c r="D26" s="42"/>
    </x:row>
    <x:row r="27" ht="36" customHeight="1">
      <x:c r="A27" s="42" t="str">
        <x:v>Total planning amount</x:v>
      </x:c>
      <x:c r="B27" s="43" t="n">
        <x:f>IF($B$18="OK",ROUND(B25+B26,2),"CHECK INPUTS")</x:f>
        <x:v>397660</x:v>
      </x:c>
      <x:c r="C27" s="42"/>
      <x:c r="D27" s="42"/>
    </x:row>
    <x:row r="28" ht="26" customHeight="1">
      <x:c r="A28" s="6"/>
      <x:c r="B28" s="18"/>
      <x:c r="C28" s="6"/>
      <x:c r="D28" s="6"/>
    </x:row>
    <x:row r="29" ht="26" customHeight="1">
      <x:c r="A29" s="6" t="str">
        <x:v>First licence bill, before tax</x:v>
      </x:c>
      <x:c r="B29" s="34" t="n">
        <x:f>IF($B$18="OK",ROUND(IF(B6="All employees",'Team Comparison'!B25,'Team Comparison'!C25),2),"CHECK INPUTS")</x:f>
        <x:v>300000</x:v>
      </x:c>
      <x:c r="C29" s="6" t="str">
        <x:v>This is the licence bill only. Other services have their own payment dates and terms.</x:v>
      </x:c>
      <x:c r="D29" s="6"/>
    </x:row>
    <x:row r="30" ht="26" customHeight="1">
      <x:c r="A30" s="6" t="str">
        <x:v>First licence bill + assumed tax</x:v>
      </x:c>
      <x:c r="B30" s="34" t="n">
        <x:f>IF($B$18="OK",ROUND(B29*(1+B16),2),"CHECK INPUTS")</x:f>
        <x:v>354000</x:v>
      </x:c>
      <x:c r="C30" s="6"/>
      <x:c r="D30" s="6"/>
    </x:row>
    <x:row r="31" ht="26" customHeight="1">
      <x:c r="A31" s="6"/>
      <x:c r="B31" s="6"/>
      <x:c r="C31" s="6"/>
      <x:c r="D31" s="6"/>
    </x:row>
    <x:row r="32" ht="26" customHeight="1">
      <x:c r="A32" s="6" t="str">
        <x:v>Limit: this is a budgeting aid, not a tax or licensing decision. It excludes unentered costs and unconfirmed credits. Do not use tax-inclusive quotations in the before-tax input cells.</x:v>
      </x:c>
      <x:c r="B32" s="6"/>
      <x:c r="C32" s="6"/>
      <x:c r="D32" s="6"/>
    </x:row>
    <x:row r="33" ht="26" customHeight="1">
      <x:c r="A33" s="6"/>
      <x:c r="B33" s="6"/>
      <x:c r="C33" s="6"/>
      <x:c r="D33" s="6"/>
    </x:row>
    <x:row r="34" ht="26" customHeight="1">
      <x:c r="A34" s="6"/>
      <x:c r="B34" s="6"/>
      <x:c r="C34" s="6"/>
      <x:c r="D34" s="6"/>
    </x:row>
    <x:row r="35" ht="26" customHeight="1">
      <x:c r="A35" s="6"/>
      <x:c r="B35" s="6"/>
      <x:c r="C35" s="6"/>
      <x:c r="D35" s="6"/>
    </x:row>
  </x:sheetData>
  <x:mergeCells>
    <x:mergeCell ref="A1:D1"/>
    <x:mergeCell ref="A2:D3"/>
    <x:mergeCell ref="A5:D5"/>
    <x:mergeCell ref="C6:D6"/>
    <x:mergeCell ref="C7:D7"/>
    <x:mergeCell ref="C8:D8"/>
    <x:mergeCell ref="C9:D9"/>
    <x:mergeCell ref="C10:D10"/>
    <x:mergeCell ref="C11:D11"/>
    <x:mergeCell ref="C12:D12"/>
    <x:mergeCell ref="C13:D13"/>
    <x:mergeCell ref="C14:D14"/>
    <x:mergeCell ref="C15:D15"/>
    <x:mergeCell ref="C16:D16"/>
    <x:mergeCell ref="A20:D20"/>
    <x:mergeCell ref="C25:D27"/>
    <x:mergeCell ref="C29:D30"/>
    <x:mergeCell ref="A32:D34"/>
  </x:mergeCells>
  <x:dataValidations count="1">
    <x:dataValidation type="list" sqref="B6">
      <x:formula1>"All employees,Flexible users"</x:formula1>
    </x:dataValidation>
  </x:dataValidations>
  <x:pageMargins left="0.7" right="0.7" top="0.75" bottom="0.75" header="0.3" footer="0.3"/>
  <x:legacyDrawing xmlns:r="http://schemas.openxmlformats.org/officeDocument/2006/relationships" r:id="R2e3640df545d4893"/>
</x:worksheet>
</file>

<file path=xl/worksheets/sheet5.xml><?xml version="1.0" encoding="utf-8"?>
<x:worksheet xmlns:x="http://schemas.openxmlformats.org/spreadsheetml/2006/main">
  <x:sheetFormatPr defaultRowHeight="15"/>
  <x:cols>
    <x:col min="1" max="1" width="25" hidden="0" customWidth="1"/>
    <x:col min="2" max="2" width="23" hidden="0" customWidth="1"/>
    <x:col min="3" max="3" width="13" hidden="0" customWidth="1"/>
    <x:col min="4" max="4" width="18" hidden="0" customWidth="1"/>
    <x:col min="5" max="5" width="20" hidden="0" customWidth="1"/>
    <x:col min="6" max="6" width="43" hidden="0" customWidth="1"/>
    <x:col min="7" max="7" width="24" hidden="0" customWidth="1"/>
    <x:col min="8" max="8" width="28" hidden="0" customWidth="1"/>
  </x:cols>
  <x:sheetData>
    <x:row r="1" ht="39" customHeight="1">
      <x:c r="A1" s="9" t="str">
        <x:v>SEPARATE APPS | YOUR WRITTEN QUOTES</x:v>
      </x:c>
      <x:c r="B1" s="9"/>
      <x:c r="C1" s="9"/>
      <x:c r="D1" s="9"/>
      <x:c r="E1" s="9"/>
      <x:c r="F1" s="9"/>
      <x:c r="G1" s="9"/>
      <x:c r="H1" s="9"/>
    </x:row>
    <x:row r="2" ht="26" customHeight="1">
      <x:c r="A2" s="12" t="str">
        <x:v>Enter only the apps you would actually buy. Use monthly-equivalent prices before tax; this is not a list of vendor prices.</x:v>
      </x:c>
      <x:c r="B2" s="12"/>
      <x:c r="C2" s="12"/>
      <x:c r="D2" s="12"/>
      <x:c r="E2" s="12"/>
      <x:c r="F2" s="12"/>
      <x:c r="G2" s="12"/>
      <x:c r="H2" s="12"/>
    </x:row>
    <x:row r="3" ht="26" customHeight="1">
      <x:c r="A3" s="12"/>
      <x:c r="B3" s="12"/>
      <x:c r="C3" s="12"/>
      <x:c r="D3" s="12"/>
      <x:c r="E3" s="12"/>
      <x:c r="F3" s="12"/>
      <x:c r="G3" s="12"/>
      <x:c r="H3" s="12"/>
    </x:row>
    <x:row r="4" ht="26" customHeight="1">
      <x:c r="A4" s="6"/>
      <x:c r="B4" s="6"/>
      <x:c r="C4" s="6"/>
      <x:c r="D4" s="6"/>
      <x:c r="E4" s="6"/>
      <x:c r="F4" s="6"/>
      <x:c r="G4" s="6"/>
      <x:c r="H4" s="6"/>
    </x:row>
    <x:row r="5" ht="26" customHeight="1">
      <x:c r="A5" s="6"/>
      <x:c r="B5" s="6"/>
      <x:c r="C5" s="6"/>
      <x:c r="D5" s="6"/>
      <x:c r="E5" s="6"/>
      <x:c r="F5" s="6"/>
      <x:c r="G5" s="6"/>
      <x:c r="H5" s="6"/>
    </x:row>
    <x:row r="6" ht="45" customHeight="1">
      <x:c r="A6" s="15" t="str">
        <x:v>App / edition</x:v>
      </x:c>
      <x:c r="B6" s="15" t="str">
        <x:v>Charging unit</x:v>
      </x:c>
      <x:c r="C6" s="15" t="str">
        <x:v>Paid units</x:v>
      </x:c>
      <x:c r="D6" s="15" t="str">
        <x:v>₹ per unit / month equivalent</x:v>
      </x:c>
      <x:c r="E6" s="15" t="str">
        <x:v>₹ per 12 months</x:v>
      </x:c>
      <x:c r="F6" s="15" t="str">
        <x:v>Quote reference / source</x:v>
      </x:c>
      <x:c r="G6" s="15" t="str">
        <x:v>Input check</x:v>
      </x:c>
      <x:c r="H6" s="15" t="str">
        <x:v>Essential tasks covered?</x:v>
      </x:c>
    </x:row>
    <x:row r="7" ht="26" customHeight="1">
      <x:c r="A7" s="24"/>
      <x:c r="B7" s="24"/>
      <x:c r="C7" s="24"/>
      <x:c r="D7" s="26"/>
      <x:c r="E7" s="18" t="str">
        <x:f>IF(G7="","",IF(G7="OK",ROUND(C7*D7*'Reference Rates'!$B$7,2),"CHECK INPUTS"))</x:f>
      </x:c>
      <x:c r="F7" s="24"/>
      <x:c r="G7" s="6" t="str">
        <x:f>IF(COUNTA(A7:D7,F7,H7)=0,"",IF(OR(A7="",F7="",AND(B7&lt;&gt;"Per user",B7&lt;&gt;"Per organisation",B7&lt;&gt;"Fixed package"),NOT(ISNUMBER(C7)),NOT(ISNUMBER(D7))),"CHECK QUOTE",IF(OR(C7&lt;1,MOD(C7,1)&lt;&gt;0,D7&lt;0),"CHECK QUOTE",IF(AND(B7="Fixed package",C7&lt;&gt;1),"CHECK UNITS","OK"))))</x:f>
      </x:c>
      <x:c r="H7" s="24"/>
    </x:row>
    <x:row r="8" ht="26" customHeight="1">
      <x:c r="A8" s="24"/>
      <x:c r="B8" s="24"/>
      <x:c r="C8" s="24"/>
      <x:c r="D8" s="26"/>
      <x:c r="E8" s="18" t="str">
        <x:f>IF(G8="","",IF(G8="OK",ROUND(C8*D8*'Reference Rates'!$B$7,2),"CHECK INPUTS"))</x:f>
      </x:c>
      <x:c r="F8" s="24"/>
      <x:c r="G8" s="6" t="str">
        <x:f>IF(COUNTA(A8:D8,F8,H8)=0,"",IF(OR(A8="",F8="",AND(B8&lt;&gt;"Per user",B8&lt;&gt;"Per organisation",B8&lt;&gt;"Fixed package"),NOT(ISNUMBER(C8)),NOT(ISNUMBER(D8))),"CHECK QUOTE",IF(OR(C8&lt;1,MOD(C8,1)&lt;&gt;0,D8&lt;0),"CHECK QUOTE",IF(AND(B8="Fixed package",C8&lt;&gt;1),"CHECK UNITS","OK"))))</x:f>
      </x:c>
      <x:c r="H8" s="24"/>
    </x:row>
    <x:row r="9" ht="26" customHeight="1">
      <x:c r="A9" s="24"/>
      <x:c r="B9" s="24"/>
      <x:c r="C9" s="24"/>
      <x:c r="D9" s="26"/>
      <x:c r="E9" s="18" t="str">
        <x:f>IF(G9="","",IF(G9="OK",ROUND(C9*D9*'Reference Rates'!$B$7,2),"CHECK INPUTS"))</x:f>
      </x:c>
      <x:c r="F9" s="24"/>
      <x:c r="G9" s="6" t="str">
        <x:f>IF(COUNTA(A9:D9,F9,H9)=0,"",IF(OR(A9="",F9="",AND(B9&lt;&gt;"Per user",B9&lt;&gt;"Per organisation",B9&lt;&gt;"Fixed package"),NOT(ISNUMBER(C9)),NOT(ISNUMBER(D9))),"CHECK QUOTE",IF(OR(C9&lt;1,MOD(C9,1)&lt;&gt;0,D9&lt;0),"CHECK QUOTE",IF(AND(B9="Fixed package",C9&lt;&gt;1),"CHECK UNITS","OK"))))</x:f>
      </x:c>
      <x:c r="H9" s="24"/>
    </x:row>
    <x:row r="10" ht="26" customHeight="1">
      <x:c r="A10" s="24"/>
      <x:c r="B10" s="24"/>
      <x:c r="C10" s="24"/>
      <x:c r="D10" s="26"/>
      <x:c r="E10" s="18" t="str">
        <x:f>IF(G10="","",IF(G10="OK",ROUND(C10*D10*'Reference Rates'!$B$7,2),"CHECK INPUTS"))</x:f>
      </x:c>
      <x:c r="F10" s="24"/>
      <x:c r="G10" s="6" t="str">
        <x:f>IF(COUNTA(A10:D10,F10,H10)=0,"",IF(OR(A10="",F10="",AND(B10&lt;&gt;"Per user",B10&lt;&gt;"Per organisation",B10&lt;&gt;"Fixed package"),NOT(ISNUMBER(C10)),NOT(ISNUMBER(D10))),"CHECK QUOTE",IF(OR(C10&lt;1,MOD(C10,1)&lt;&gt;0,D10&lt;0),"CHECK QUOTE",IF(AND(B10="Fixed package",C10&lt;&gt;1),"CHECK UNITS","OK"))))</x:f>
      </x:c>
      <x:c r="H10" s="24"/>
    </x:row>
    <x:row r="11" ht="26" customHeight="1">
      <x:c r="A11" s="24"/>
      <x:c r="B11" s="24"/>
      <x:c r="C11" s="24"/>
      <x:c r="D11" s="26"/>
      <x:c r="E11" s="18" t="str">
        <x:f>IF(G11="","",IF(G11="OK",ROUND(C11*D11*'Reference Rates'!$B$7,2),"CHECK INPUTS"))</x:f>
      </x:c>
      <x:c r="F11" s="24"/>
      <x:c r="G11" s="6" t="str">
        <x:f>IF(COUNTA(A11:D11,F11,H11)=0,"",IF(OR(A11="",F11="",AND(B11&lt;&gt;"Per user",B11&lt;&gt;"Per organisation",B11&lt;&gt;"Fixed package"),NOT(ISNUMBER(C11)),NOT(ISNUMBER(D11))),"CHECK QUOTE",IF(OR(C11&lt;1,MOD(C11,1)&lt;&gt;0,D11&lt;0),"CHECK QUOTE",IF(AND(B11="Fixed package",C11&lt;&gt;1),"CHECK UNITS","OK"))))</x:f>
      </x:c>
      <x:c r="H11" s="24"/>
    </x:row>
    <x:row r="12" ht="26" customHeight="1">
      <x:c r="A12" s="24"/>
      <x:c r="B12" s="24"/>
      <x:c r="C12" s="24"/>
      <x:c r="D12" s="26"/>
      <x:c r="E12" s="18" t="str">
        <x:f>IF(G12="","",IF(G12="OK",ROUND(C12*D12*'Reference Rates'!$B$7,2),"CHECK INPUTS"))</x:f>
      </x:c>
      <x:c r="F12" s="24"/>
      <x:c r="G12" s="6" t="str">
        <x:f>IF(COUNTA(A12:D12,F12,H12)=0,"",IF(OR(A12="",F12="",AND(B12&lt;&gt;"Per user",B12&lt;&gt;"Per organisation",B12&lt;&gt;"Fixed package"),NOT(ISNUMBER(C12)),NOT(ISNUMBER(D12))),"CHECK QUOTE",IF(OR(C12&lt;1,MOD(C12,1)&lt;&gt;0,D12&lt;0),"CHECK QUOTE",IF(AND(B12="Fixed package",C12&lt;&gt;1),"CHECK UNITS","OK"))))</x:f>
      </x:c>
      <x:c r="H12" s="24"/>
    </x:row>
    <x:row r="13" ht="26" customHeight="1">
      <x:c r="A13" s="24"/>
      <x:c r="B13" s="24"/>
      <x:c r="C13" s="24"/>
      <x:c r="D13" s="26"/>
      <x:c r="E13" s="18" t="str">
        <x:f>IF(G13="","",IF(G13="OK",ROUND(C13*D13*'Reference Rates'!$B$7,2),"CHECK INPUTS"))</x:f>
      </x:c>
      <x:c r="F13" s="24"/>
      <x:c r="G13" s="6" t="str">
        <x:f>IF(COUNTA(A13:D13,F13,H13)=0,"",IF(OR(A13="",F13="",AND(B13&lt;&gt;"Per user",B13&lt;&gt;"Per organisation",B13&lt;&gt;"Fixed package"),NOT(ISNUMBER(C13)),NOT(ISNUMBER(D13))),"CHECK QUOTE",IF(OR(C13&lt;1,MOD(C13,1)&lt;&gt;0,D13&lt;0),"CHECK QUOTE",IF(AND(B13="Fixed package",C13&lt;&gt;1),"CHECK UNITS","OK"))))</x:f>
      </x:c>
      <x:c r="H13" s="24"/>
    </x:row>
    <x:row r="14" ht="26" customHeight="1">
      <x:c r="A14" s="24"/>
      <x:c r="B14" s="24"/>
      <x:c r="C14" s="24"/>
      <x:c r="D14" s="26"/>
      <x:c r="E14" s="18" t="str">
        <x:f>IF(G14="","",IF(G14="OK",ROUND(C14*D14*'Reference Rates'!$B$7,2),"CHECK INPUTS"))</x:f>
      </x:c>
      <x:c r="F14" s="24"/>
      <x:c r="G14" s="6" t="str">
        <x:f>IF(COUNTA(A14:D14,F14,H14)=0,"",IF(OR(A14="",F14="",AND(B14&lt;&gt;"Per user",B14&lt;&gt;"Per organisation",B14&lt;&gt;"Fixed package"),NOT(ISNUMBER(C14)),NOT(ISNUMBER(D14))),"CHECK QUOTE",IF(OR(C14&lt;1,MOD(C14,1)&lt;&gt;0,D14&lt;0),"CHECK QUOTE",IF(AND(B14="Fixed package",C14&lt;&gt;1),"CHECK UNITS","OK"))))</x:f>
      </x:c>
      <x:c r="H14" s="24"/>
    </x:row>
    <x:row r="15" ht="26" customHeight="1">
      <x:c r="A15" s="6"/>
      <x:c r="B15" s="6"/>
      <x:c r="C15" s="6"/>
      <x:c r="D15" s="18"/>
      <x:c r="E15" s="18"/>
      <x:c r="F15" s="6"/>
      <x:c r="G15" s="6"/>
      <x:c r="H15" s="6"/>
    </x:row>
    <x:row r="16" ht="26" customHeight="1">
      <x:c r="A16" s="6"/>
      <x:c r="B16" s="6"/>
      <x:c r="C16" s="6"/>
      <x:c r="D16" s="18"/>
      <x:c r="E16" s="18"/>
      <x:c r="F16" s="6"/>
      <x:c r="G16" s="6"/>
      <x:c r="H16" s="6"/>
    </x:row>
    <x:row r="17" ht="26" customHeight="1">
      <x:c r="A17" s="6" t="str">
        <x:v>12-month quote total</x:v>
      </x:c>
      <x:c r="B17" s="6"/>
      <x:c r="C17" s="6"/>
      <x:c r="D17" s="18"/>
      <x:c r="E17" s="34" t="str">
        <x:f>IF(COUNTA(A7:D14,F7:F14,H7:H14)=0,"ENTER QUOTES",IF(COUNTIF(G7:G14,"CHECK QUOTE")+COUNTIF(G7:G14,"CHECK UNITS")&gt;0,"CHECK INPUTS",SUM(E7:E14)))</x:f>
        <x:v>ENTER QUOTES</x:v>
      </x:c>
      <x:c r="F17" s="30"/>
      <x:c r="G17" s="30"/>
      <x:c r="H17" s="6"/>
    </x:row>
    <x:row r="18" ht="26" customHeight="1">
      <x:c r="A18" s="6" t="str">
        <x:v>Scope checkpoint</x:v>
      </x:c>
      <x:c r="B18" s="6"/>
      <x:c r="C18" s="6"/>
      <x:c r="D18" s="18"/>
      <x:c r="E18" s="34" t="str">
        <x:f>IF(COUNTIF(G7:G14,"OK")=0,"ENTER QUOTES",IF(COUNTIFS(G7:G14,"OK",H7:H14,"Yes")=COUNTIF(G7:G14,"OK"),"Review coverage","CHECK COVERAGE"))</x:f>
        <x:v>ENTER QUOTES</x:v>
      </x:c>
      <x:c r="F18" s="30"/>
      <x:c r="G18" s="30"/>
      <x:c r="H18" s="6"/>
    </x:row>
    <x:row r="19" ht="26" customHeight="1">
      <x:c r="A19" s="6"/>
      <x:c r="B19" s="6"/>
      <x:c r="C19" s="6"/>
      <x:c r="D19" s="6"/>
      <x:c r="E19" s="6"/>
      <x:c r="F19" s="6"/>
      <x:c r="G19" s="6"/>
      <x:c r="H19" s="6"/>
    </x:row>
    <x:row r="20" ht="26" customHeight="1">
      <x:c r="A20" s="6" t="str">
        <x:v>Per user: enter people. Per organisation: enter organisations, not employees. Fixed package: use one paid unit. A blank quotation is unknown, not a zero-price plan. A free quote can use 0 only with a source.</x:v>
      </x:c>
      <x:c r="B20" s="6"/>
      <x:c r="C20" s="6"/>
      <x:c r="D20" s="6"/>
      <x:c r="E20" s="6"/>
      <x:c r="F20" s="6"/>
      <x:c r="G20" s="6"/>
      <x:c r="H20" s="6"/>
    </x:row>
    <x:row r="21" ht="26" customHeight="1">
      <x:c r="A21" s="6"/>
      <x:c r="B21" s="6"/>
      <x:c r="C21" s="6"/>
      <x:c r="D21" s="6"/>
      <x:c r="E21" s="6"/>
      <x:c r="F21" s="6"/>
      <x:c r="G21" s="6"/>
      <x:c r="H21" s="6"/>
    </x:row>
    <x:row r="22" ht="26" customHeight="1">
      <x:c r="A22" s="6"/>
      <x:c r="B22" s="6"/>
      <x:c r="C22" s="6"/>
      <x:c r="D22" s="6"/>
      <x:c r="E22" s="6"/>
      <x:c r="F22" s="6"/>
      <x:c r="G22" s="6"/>
      <x:c r="H22" s="6"/>
    </x:row>
    <x:row r="23" ht="26" customHeight="1">
      <x:c r="A23" s="6" t="str">
        <x:v>Even when every listed app is marked Yes, review whether the list covers the whole business requirement. Add setup, support, tax and integration costs separately before comparing with the Full Budget sheet.</x:v>
      </x:c>
      <x:c r="B23" s="6"/>
      <x:c r="C23" s="6"/>
      <x:c r="D23" s="6"/>
      <x:c r="E23" s="6"/>
      <x:c r="F23" s="6"/>
      <x:c r="G23" s="6"/>
      <x:c r="H23" s="6"/>
    </x:row>
    <x:row r="24" ht="26" customHeight="1">
      <x:c r="A24" s="6"/>
      <x:c r="B24" s="6"/>
      <x:c r="C24" s="6"/>
      <x:c r="D24" s="6"/>
      <x:c r="E24" s="6"/>
      <x:c r="F24" s="6"/>
      <x:c r="G24" s="6"/>
      <x:c r="H24" s="6"/>
    </x:row>
    <x:row r="25" ht="26" customHeight="1">
      <x:c r="A25" s="6"/>
      <x:c r="B25" s="6"/>
      <x:c r="C25" s="6"/>
      <x:c r="D25" s="6"/>
      <x:c r="E25" s="6"/>
      <x:c r="F25" s="6"/>
      <x:c r="G25" s="6"/>
      <x:c r="H25" s="6"/>
    </x:row>
  </x:sheetData>
  <x:mergeCells>
    <x:mergeCell ref="A1:H1"/>
    <x:mergeCell ref="A2:H3"/>
    <x:mergeCell ref="A20:H21"/>
    <x:mergeCell ref="A23:H24"/>
  </x:mergeCells>
  <x:dataValidations count="16">
    <x:dataValidation type="list" sqref="B7">
      <x:formula1>"Per user,Per organisation,Fixed package"</x:formula1>
    </x:dataValidation>
    <x:dataValidation type="list" sqref="H7">
      <x:formula1>"Not checked,Yes,No"</x:formula1>
    </x:dataValidation>
    <x:dataValidation type="list" sqref="B8">
      <x:formula1>"Per user,Per organisation,Fixed package"</x:formula1>
    </x:dataValidation>
    <x:dataValidation type="list" sqref="H8">
      <x:formula1>"Not checked,Yes,No"</x:formula1>
    </x:dataValidation>
    <x:dataValidation type="list" sqref="B9">
      <x:formula1>"Per user,Per organisation,Fixed package"</x:formula1>
    </x:dataValidation>
    <x:dataValidation type="list" sqref="H9">
      <x:formula1>"Not checked,Yes,No"</x:formula1>
    </x:dataValidation>
    <x:dataValidation type="list" sqref="B10">
      <x:formula1>"Per user,Per organisation,Fixed package"</x:formula1>
    </x:dataValidation>
    <x:dataValidation type="list" sqref="H10">
      <x:formula1>"Not checked,Yes,No"</x:formula1>
    </x:dataValidation>
    <x:dataValidation type="list" sqref="B11">
      <x:formula1>"Per user,Per organisation,Fixed package"</x:formula1>
    </x:dataValidation>
    <x:dataValidation type="list" sqref="H11">
      <x:formula1>"Not checked,Yes,No"</x:formula1>
    </x:dataValidation>
    <x:dataValidation type="list" sqref="B12">
      <x:formula1>"Per user,Per organisation,Fixed package"</x:formula1>
    </x:dataValidation>
    <x:dataValidation type="list" sqref="H12">
      <x:formula1>"Not checked,Yes,No"</x:formula1>
    </x:dataValidation>
    <x:dataValidation type="list" sqref="B13">
      <x:formula1>"Per user,Per organisation,Fixed package"</x:formula1>
    </x:dataValidation>
    <x:dataValidation type="list" sqref="H13">
      <x:formula1>"Not checked,Yes,No"</x:formula1>
    </x:dataValidation>
    <x:dataValidation type="list" sqref="B14">
      <x:formula1>"Per user,Per organisation,Fixed package"</x:formula1>
    </x:dataValidation>
    <x:dataValidation type="list" sqref="H14">
      <x:formula1>"Not checked,Yes,No"</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42" hidden="0" customWidth="1"/>
    <x:col min="2" max="2" width="15" hidden="0" customWidth="1"/>
    <x:col min="3" max="3" width="18" hidden="0" customWidth="1"/>
    <x:col min="4" max="4" width="48" hidden="0" customWidth="1"/>
    <x:col min="5" max="5" width="19" hidden="0" customWidth="1"/>
  </x:cols>
  <x:sheetData>
    <x:row r="1" ht="39" customHeight="1">
      <x:c r="A1" s="9" t="str">
        <x:v>ZOHO ONE | TRIAL AND QUOTE CHECKS</x:v>
      </x:c>
      <x:c r="B1" s="9"/>
      <x:c r="C1" s="9"/>
      <x:c r="D1" s="9"/>
      <x:c r="E1" s="9"/>
    </x:row>
    <x:row r="2" ht="26" customHeight="1">
      <x:c r="A2" s="12" t="str">
        <x:v>Use labelled sample data. A Pass needs a note showing what your team checked. This is your checklist, not a product certification.</x:v>
      </x:c>
      <x:c r="B2" s="12"/>
      <x:c r="C2" s="12"/>
      <x:c r="D2" s="12"/>
      <x:c r="E2" s="12"/>
    </x:row>
    <x:row r="3" ht="26" customHeight="1">
      <x:c r="A3" s="12"/>
      <x:c r="B3" s="12"/>
      <x:c r="C3" s="12"/>
      <x:c r="D3" s="12"/>
      <x:c r="E3" s="12"/>
    </x:row>
    <x:row r="4" ht="26" customHeight="1">
      <x:c r="A4" s="6"/>
      <x:c r="B4" s="6"/>
      <x:c r="C4" s="6"/>
      <x:c r="D4" s="6"/>
      <x:c r="E4" s="6"/>
    </x:row>
    <x:row r="5" ht="26" customHeight="1">
      <x:c r="A5" s="14" t="str">
        <x:v>Task</x:v>
      </x:c>
      <x:c r="B5" s="14" t="str">
        <x:v>Required?</x:v>
      </x:c>
      <x:c r="C5" s="14" t="str">
        <x:v>Result</x:v>
      </x:c>
      <x:c r="D5" s="14" t="str">
        <x:v>Evidence / quotation reference</x:v>
      </x:c>
      <x:c r="E5" s="14" t="str">
        <x:v>Check</x:v>
      </x:c>
    </x:row>
    <x:row r="6" ht="44" customHeight="1">
      <x:c r="A6" s="6" t="str">
        <x:v>Get headcount and licence treatment in writing</x:v>
      </x:c>
      <x:c r="B6" s="24" t="str">
        <x:v>Yes</x:v>
      </x:c>
      <x:c r="C6" s="24" t="str">
        <x:v>Not tried</x:v>
      </x:c>
      <x:c r="D6" s="24" t="str"/>
      <x:c r="E6" s="30" t="str">
        <x:f>IF(AND(B6&lt;&gt;"Yes",B6&lt;&gt;"No"),"CHECK INPUT",IF(B6="No","Optional",IF(C6&lt;&gt;"Pass","NOT READY",IF(LEN(TRIM(D6))=0,"ADD EVIDENCE","MET"))))</x:f>
        <x:v>NOT READY</x:v>
      </x:c>
    </x:row>
    <x:row r="7" ht="44" customHeight="1">
      <x:c r="A7" s="6" t="str">
        <x:v>Confirm paid edition, apps and required limits</x:v>
      </x:c>
      <x:c r="B7" s="24" t="str">
        <x:v>Yes</x:v>
      </x:c>
      <x:c r="C7" s="24" t="str">
        <x:v>Not tried</x:v>
      </x:c>
      <x:c r="D7" s="24" t="str"/>
      <x:c r="E7" s="30" t="str">
        <x:f>IF(AND(B7&lt;&gt;"Yes",B7&lt;&gt;"No"),"CHECK INPUT",IF(B7="No","Optional",IF(C7&lt;&gt;"Pass","NOT READY",IF(LEN(TRIM(D7))=0,"ADD EVIDENCE","MET"))))</x:f>
        <x:v>NOT READY</x:v>
      </x:c>
    </x:row>
    <x:row r="8" ht="44" customHeight="1">
      <x:c r="A8" s="6" t="str">
        <x:v>Trace an enquiry through order and payment</x:v>
      </x:c>
      <x:c r="B8" s="24" t="str">
        <x:v>Yes</x:v>
      </x:c>
      <x:c r="C8" s="24" t="str">
        <x:v>Not tried</x:v>
      </x:c>
      <x:c r="D8" s="24" t="str"/>
      <x:c r="E8" s="30" t="str">
        <x:f>IF(AND(B8&lt;&gt;"Yes",B8&lt;&gt;"No"),"CHECK INPUT",IF(B8="No","Optional",IF(C8&lt;&gt;"Pass","NOT READY",IF(LEN(TRIM(D8))=0,"ADD EVIDENCE","MET"))))</x:f>
        <x:v>NOT READY</x:v>
      </x:c>
    </x:row>
    <x:row r="9" ht="44" customHeight="1">
      <x:c r="A9" s="6" t="str">
        <x:v>Check permissions for each working role</x:v>
      </x:c>
      <x:c r="B9" s="24" t="str">
        <x:v>Yes</x:v>
      </x:c>
      <x:c r="C9" s="24" t="str">
        <x:v>Not tried</x:v>
      </x:c>
      <x:c r="D9" s="24" t="str"/>
      <x:c r="E9" s="30" t="str">
        <x:f>IF(AND(B9&lt;&gt;"Yes",B9&lt;&gt;"No"),"CHECK INPUT",IF(B9="No","Optional",IF(C9&lt;&gt;"Pass","NOT READY",IF(LEN(TRIM(D9))=0,"ADD EVIDENCE","MET"))))</x:f>
        <x:v>NOT READY</x:v>
      </x:c>
    </x:row>
    <x:row r="10" ht="44" customHeight="1">
      <x:c r="A10" s="6" t="str">
        <x:v>Open a usable export of sample records</x:v>
      </x:c>
      <x:c r="B10" s="24" t="str">
        <x:v>Yes</x:v>
      </x:c>
      <x:c r="C10" s="24" t="str">
        <x:v>Not tried</x:v>
      </x:c>
      <x:c r="D10" s="24" t="str"/>
      <x:c r="E10" s="30" t="str">
        <x:f>IF(AND(B10&lt;&gt;"Yes",B10&lt;&gt;"No"),"CHECK INPUT",IF(B10="No","Optional",IF(C10&lt;&gt;"Pass","NOT READY",IF(LEN(TRIM(D10))=0,"ADD EVIDENCE","MET"))))</x:f>
        <x:v>NOT READY</x:v>
      </x:c>
    </x:row>
    <x:row r="11" ht="44" customHeight="1">
      <x:c r="A11" s="6" t="str">
        <x:v>Agree ownership, account recovery and handover</x:v>
      </x:c>
      <x:c r="B11" s="24" t="str">
        <x:v>Yes</x:v>
      </x:c>
      <x:c r="C11" s="24" t="str">
        <x:v>Not tried</x:v>
      </x:c>
      <x:c r="D11" s="24" t="str"/>
      <x:c r="E11" s="30" t="str">
        <x:f>IF(AND(B11&lt;&gt;"Yes",B11&lt;&gt;"No"),"CHECK INPUT",IF(B11="No","Optional",IF(C11&lt;&gt;"Pass","NOT READY",IF(LEN(TRIM(D11))=0,"ADD EVIDENCE","MET"))))</x:f>
        <x:v>NOT READY</x:v>
      </x:c>
    </x:row>
    <x:row r="12" ht="44" customHeight="1">
      <x:c r="A12" s="6" t="str">
        <x:v>Confirm total cost, taxes and renewal payment</x:v>
      </x:c>
      <x:c r="B12" s="24" t="str">
        <x:v>Yes</x:v>
      </x:c>
      <x:c r="C12" s="24" t="str">
        <x:v>Not tried</x:v>
      </x:c>
      <x:c r="D12" s="24" t="str"/>
      <x:c r="E12" s="30" t="str">
        <x:f>IF(AND(B12&lt;&gt;"Yes",B12&lt;&gt;"No"),"CHECK INPUT",IF(B12="No","Optional",IF(C12&lt;&gt;"Pass","NOT READY",IF(LEN(TRIM(D12))=0,"ADD EVIDENCE","MET"))))</x:f>
        <x:v>NOT READY</x:v>
      </x:c>
    </x:row>
    <x:row r="13" ht="44" customHeight="1">
      <x:c r="A13" s="6" t="str">
        <x:v>Plan existing-app upgrade and overlapping bills</x:v>
      </x:c>
      <x:c r="B13" s="24" t="str">
        <x:v>Yes</x:v>
      </x:c>
      <x:c r="C13" s="24" t="str">
        <x:v>Not tried</x:v>
      </x:c>
      <x:c r="D13" s="24" t="str"/>
      <x:c r="E13" s="30" t="str">
        <x:f>IF(AND(B13&lt;&gt;"Yes",B13&lt;&gt;"No"),"CHECK INPUT",IF(B13="No","Optional",IF(C13&lt;&gt;"Pass","NOT READY",IF(LEN(TRIM(D13))=0,"ADD EVIDENCE","MET"))))</x:f>
        <x:v>NOT READY</x:v>
      </x:c>
    </x:row>
    <x:row r="14" ht="26" customHeight="1">
      <x:c r="A14" s="6"/>
      <x:c r="B14" s="6"/>
      <x:c r="C14" s="6"/>
      <x:c r="D14" s="6"/>
      <x:c r="E14" s="30"/>
    </x:row>
    <x:row r="15" ht="26" customHeight="1">
      <x:c r="A15" s="6"/>
      <x:c r="B15" s="6"/>
      <x:c r="C15" s="6"/>
      <x:c r="D15" s="6"/>
      <x:c r="E15" s="30"/>
    </x:row>
    <x:row r="16" ht="26" customHeight="1">
      <x:c r="A16" s="6" t="str">
        <x:v>Required-check status</x:v>
      </x:c>
      <x:c r="B16" s="6"/>
      <x:c r="C16" s="6"/>
      <x:c r="D16" s="6"/>
      <x:c r="E16" s="30" t="str">
        <x:f>IF(COUNTIF(B6:B13,"Yes")=0,"SET REQUIRED",IF(COUNTIF(E6:E13,"CHECK INPUT")&gt;0,"CHECK INPUTS",IF(COUNTIF(E6:E13,"MET")=COUNTIF(B6:B13,"Yes"),"Ready for review","NOT READY")))</x:f>
        <x:v>NOT READY</x:v>
      </x:c>
    </x:row>
    <x:row r="17" ht="26" customHeight="1">
      <x:c r="A17" s="6"/>
      <x:c r="B17" s="6"/>
      <x:c r="C17" s="6"/>
      <x:c r="D17" s="6"/>
      <x:c r="E17" s="6"/>
    </x:row>
    <x:row r="18" ht="26" customHeight="1">
      <x:c r="A18" s="6" t="str">
        <x:v>A completed checklist still needs human review of the actual quotation, licensing conditions and business requirements. No automatic purchase, tax advice or account changes are performed.</x:v>
      </x:c>
      <x:c r="B18" s="6"/>
      <x:c r="C18" s="6"/>
      <x:c r="D18" s="6"/>
      <x:c r="E18" s="6"/>
    </x:row>
    <x:row r="19" ht="26" customHeight="1">
      <x:c r="A19" s="6"/>
      <x:c r="B19" s="6"/>
      <x:c r="C19" s="6"/>
      <x:c r="D19" s="6"/>
      <x:c r="E19" s="6"/>
    </x:row>
    <x:row r="20" ht="26" customHeight="1">
      <x:c r="A20" s="6"/>
      <x:c r="B20" s="6"/>
      <x:c r="C20" s="6"/>
      <x:c r="D20" s="6"/>
      <x:c r="E20" s="6"/>
    </x:row>
    <x:row r="21" ht="26" customHeight="1">
      <x:c r="A21" s="6"/>
      <x:c r="B21" s="6"/>
      <x:c r="C21" s="6"/>
      <x:c r="D21" s="6"/>
      <x:c r="E21" s="6"/>
    </x:row>
    <x:row r="22" ht="26" customHeight="1">
      <x:c r="A22" s="6"/>
      <x:c r="B22" s="6"/>
      <x:c r="C22" s="6"/>
      <x:c r="D22" s="6"/>
      <x:c r="E22" s="6"/>
    </x:row>
    <x:row r="23" ht="26" customHeight="1">
      <x:c r="A23" s="6"/>
      <x:c r="B23" s="6"/>
      <x:c r="C23" s="6"/>
      <x:c r="D23" s="6"/>
      <x:c r="E23" s="6"/>
    </x:row>
  </x:sheetData>
  <x:mergeCells>
    <x:mergeCell ref="A1:E1"/>
    <x:mergeCell ref="A2:E3"/>
    <x:mergeCell ref="A18:E20"/>
  </x:mergeCells>
  <x:dataValidations count="16">
    <x:dataValidation type="list" sqref="B6">
      <x:formula1>"Yes,No"</x:formula1>
    </x:dataValidation>
    <x:dataValidation type="list" sqref="C6">
      <x:formula1>"Not tried,Pass,Fail"</x:formula1>
    </x:dataValidation>
    <x:dataValidation type="list" sqref="B7">
      <x:formula1>"Yes,No"</x:formula1>
    </x:dataValidation>
    <x:dataValidation type="list" sqref="C7">
      <x:formula1>"Not tried,Pass,Fail"</x:formula1>
    </x:dataValidation>
    <x:dataValidation type="list" sqref="B8">
      <x:formula1>"Yes,No"</x:formula1>
    </x:dataValidation>
    <x:dataValidation type="list" sqref="C8">
      <x:formula1>"Not tried,Pass,Fail"</x:formula1>
    </x:dataValidation>
    <x:dataValidation type="list" sqref="B9">
      <x:formula1>"Yes,No"</x:formula1>
    </x:dataValidation>
    <x:dataValidation type="list" sqref="C9">
      <x:formula1>"Not tried,Pass,Fail"</x:formula1>
    </x:dataValidation>
    <x:dataValidation type="list" sqref="B10">
      <x:formula1>"Yes,No"</x:formula1>
    </x:dataValidation>
    <x:dataValidation type="list" sqref="C10">
      <x:formula1>"Not tried,Pass,Fail"</x:formula1>
    </x:dataValidation>
    <x:dataValidation type="list" sqref="B11">
      <x:formula1>"Yes,No"</x:formula1>
    </x:dataValidation>
    <x:dataValidation type="list" sqref="C11">
      <x:formula1>"Not tried,Pass,Fail"</x:formula1>
    </x:dataValidation>
    <x:dataValidation type="list" sqref="B12">
      <x:formula1>"Yes,No"</x:formula1>
    </x:dataValidation>
    <x:dataValidation type="list" sqref="C12">
      <x:formula1>"Not tried,Pass,Fail"</x:formula1>
    </x:dataValidation>
    <x:dataValidation type="list" sqref="B13">
      <x:formula1>"Yes,No"</x:formula1>
    </x:dataValidation>
    <x:dataValidation type="list" sqref="C13">
      <x:formula1>"Not tried,Pass,Fail"</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35" hidden="0" customWidth="1"/>
    <x:col min="2" max="2" width="72" hidden="0" customWidth="1"/>
    <x:col min="3" max="3" width="31" hidden="0" customWidth="1"/>
    <x:col min="4" max="4" width="18" hidden="0" customWidth="1"/>
    <x:col min="5" max="5" width="48" hidden="0" customWidth="1"/>
  </x:cols>
  <x:sheetData>
    <x:row r="1" ht="39" customHeight="1">
      <x:c r="A1" s="9" t="str">
        <x:v>SOURCES | EVIDENCE AND LIMITS</x:v>
      </x:c>
      <x:c r="B1" s="9"/>
      <x:c r="C1" s="9"/>
      <x:c r="D1" s="9"/>
      <x:c r="E1" s="9"/>
    </x:row>
    <x:row r="2" ht="26" customHeight="1">
      <x:c r="A2" s="12" t="str">
        <x:v>Retrieved for this package on 27 September 2026. Source publication date and retrieval date are different.</x:v>
      </x:c>
      <x:c r="B2" s="12"/>
      <x:c r="C2" s="12"/>
      <x:c r="D2" s="12"/>
      <x:c r="E2" s="12"/>
    </x:row>
    <x:row r="3" ht="26" customHeight="1">
      <x:c r="A3" s="12"/>
      <x:c r="B3" s="12"/>
      <x:c r="C3" s="12"/>
      <x:c r="D3" s="12"/>
      <x:c r="E3" s="12"/>
    </x:row>
    <x:row r="4" ht="26" customHeight="1">
      <x:c r="A4" s="6"/>
      <x:c r="B4" s="6"/>
      <x:c r="C4" s="6"/>
      <x:c r="D4" s="6"/>
      <x:c r="E4" s="6"/>
    </x:row>
    <x:row r="5" ht="26" customHeight="1">
      <x:c r="A5" s="6" t="str">
        <x:v>Source</x:v>
      </x:c>
      <x:c r="B5" s="6" t="str">
        <x:v>Official URL</x:v>
      </x:c>
      <x:c r="C5" s="6" t="str">
        <x:v>Used for</x:v>
      </x:c>
      <x:c r="D5" s="6" t="str">
        <x:v>Published date</x:v>
      </x:c>
      <x:c r="E5" s="6" t="str">
        <x:v>Scope</x:v>
      </x:c>
    </x:row>
    <x:row r="6" ht="58" customHeight="1">
      <x:c r="A6" s="6" t="str">
        <x:v>Zoho: India annual-price announcement (19 November 2025)</x:v>
      </x:c>
      <x:c r="B6" s="6" t="str">
        <x:v>https://www.zoho.com/news/zoho-unveils-ai-powered-zoho-one-a-new-era-of-contextual-collaboration-for-businesses.html</x:v>
      </x:c>
      <x:c r="C6" s="6" t="str">
        <x:v>Annual INR references</x:v>
      </x:c>
      <x:c r="D6" s="6" t="str">
        <x:v>19 Nov 2025</x:v>
      </x:c>
      <x:c r="E6" s="6" t="str">
        <x:v>Published reference, not today's account quotation</x:v>
      </x:c>
    </x:row>
    <x:row r="7" ht="58" customHeight="1">
      <x:c r="A7" s="6" t="str">
        <x:v>Zoho One: current plan and licensing overview</x:v>
      </x:c>
      <x:c r="B7" s="6" t="str">
        <x:v>https://www.zoho.com/one/pricing/</x:v>
      </x:c>
      <x:c r="C7" s="6" t="str">
        <x:v>Editions and buying models</x:v>
      </x:c>
      <x:c r="D7" s="6" t="str">
        <x:v>Not stated</x:v>
      </x:c>
      <x:c r="E7" s="6" t="str">
        <x:v>Dynamic direct INR amounts not exposed</x:v>
      </x:c>
    </x:row>
    <x:row r="8" ht="58" customHeight="1">
      <x:c r="A8" s="6" t="str">
        <x:v>Zoho One: pricing, headcount, migration and payment FAQs</x:v>
      </x:c>
      <x:c r="B8" s="6" t="str">
        <x:v>https://www.zoho.com/one/pricing/faq.html</x:v>
      </x:c>
      <x:c r="C8" s="6" t="str">
        <x:v>Counts, selected users, existing apps</x:v>
      </x:c>
      <x:c r="D8" s="6" t="str">
        <x:v>Not stated</x:v>
      </x:c>
      <x:c r="E8" s="6" t="str">
        <x:v>Special arrangements require confirmation</x:v>
      </x:c>
    </x:row>
    <x:row r="9" ht="58" customHeight="1">
      <x:c r="A9" s="6" t="str">
        <x:v>Zoho One: all-employee licensing terms and usage limits</x:v>
      </x:c>
      <x:c r="B9" s="6" t="str">
        <x:v>https://www.zoho.com/one/terms.html</x:v>
      </x:c>
      <x:c r="C9" s="6" t="str">
        <x:v>Employee count and usage</x:v>
      </x:c>
      <x:c r="D9" s="6" t="str">
        <x:v>Not stated</x:v>
      </x:c>
      <x:c r="E9" s="6" t="str">
        <x:v>Not an eligibility calculator</x:v>
      </x:c>
    </x:row>
    <x:row r="10" ht="58" customHeight="1">
      <x:c r="A10" s="6" t="str">
        <x:v>Zoho One: application inclusions, exclusions and editions</x:v>
      </x:c>
      <x:c r="B10" s="6" t="str">
        <x:v>https://www.zoho.com/one/applications/faq.html</x:v>
      </x:c>
      <x:c r="C10" s="6" t="str">
        <x:v>Exclusions and CRM edition</x:v>
      </x:c>
      <x:c r="D10" s="6" t="str">
        <x:v>Not stated</x:v>
      </x:c>
      <x:c r="E10" s="6" t="str">
        <x:v>Check required features by app</x:v>
      </x:c>
    </x:row>
    <x:row r="11" ht="58" customHeight="1">
      <x:c r="A11" s="6" t="str">
        <x:v>Zoho One: app-by-app plan details and limits</x:v>
      </x:c>
      <x:c r="B11" s="6" t="str">
        <x:v>https://www.zoho.com/one/plan-details.html</x:v>
      </x:c>
      <x:c r="C11" s="6" t="str">
        <x:v>App-specific limits</x:v>
      </x:c>
      <x:c r="D11" s="6" t="str">
        <x:v>Not stated</x:v>
      </x:c>
      <x:c r="E11" s="6" t="str">
        <x:v>No assumption of unlimited usage</x:v>
      </x:c>
    </x:row>
    <x:row r="12" ht="58" customHeight="1">
      <x:c r="A12" s="6" t="str">
        <x:v>Zoho One: Classic, Premium and Enterprise support plans</x:v>
      </x:c>
      <x:c r="B12" s="6" t="str">
        <x:v>https://www.zoho.com/one/pricing/support-plans.html</x:v>
      </x:c>
      <x:c r="C12" s="6" t="str">
        <x:v>Support fee percentages</x:v>
      </x:c>
      <x:c r="D12" s="6" t="str">
        <x:v>Not stated</x:v>
      </x:c>
      <x:c r="E12" s="6" t="str">
        <x:v>Enterprise: 75-user minimum and annual subscription</x:v>
      </x:c>
    </x:row>
    <x:row r="13" ht="58" customHeight="1">
      <x:c r="A13" s="6" t="str">
        <x:v>Zoho One: 30-day trial and no-card requirement</x:v>
      </x:c>
      <x:c r="B13" s="6" t="str">
        <x:v>https://www.zoho.com/one/</x:v>
      </x:c>
      <x:c r="C13" s="6" t="str">
        <x:v>30-day, no-card trial</x:v>
      </x:c>
      <x:c r="D13" s="6" t="str">
        <x:v>Not stated</x:v>
      </x:c>
      <x:c r="E13" s="6" t="str">
        <x:v>Check paid plan after trial</x:v>
      </x:c>
    </x:row>
    <x:row r="14" ht="58" customHeight="1">
      <x:c r="A14" s="6" t="str">
        <x:v>Zoho: subscription renewal, refund and partial-downgrade policy</x:v>
      </x:c>
      <x:c r="B14" s="6" t="str">
        <x:v>https://help.zoho.com/portal/en/kb/common-faqs/articles/what-is-your-refund-policy</x:v>
      </x:c>
      <x:c r="C14" s="6" t="str">
        <x:v>Renewal and partial downgrades</x:v>
      </x:c>
      <x:c r="D14" s="6" t="str">
        <x:v>Not stated</x:v>
      </x:c>
      <x:c r="E14" s="6" t="str">
        <x:v>No automatic cash-refund assumption</x:v>
      </x:c>
    </x:row>
    <x:row r="15" ht="58" customHeight="1">
      <x:c r="A15" s="6" t="str">
        <x:v>Zoho One: Lite-user add-ons, availability and role restrictions</x:v>
      </x:c>
      <x:c r="B15" s="6" t="str">
        <x:v>https://help.zoho.com/portal/en/kb/one/admin-guide/users/lite-users/articles/lite-users-in-zoho-one-overview</x:v>
      </x:c>
      <x:c r="C15" s="6" t="str">
        <x:v>Restricted user add-ons</x:v>
      </x:c>
      <x:c r="D15" s="6" t="str">
        <x:v>Not stated</x:v>
      </x:c>
      <x:c r="E15" s="6" t="str">
        <x:v>Not a substitute for confirmed all-employee treatment</x:v>
      </x:c>
    </x:row>
    <x:row r="16" ht="58" customHeight="1">
      <x:c r="A16" s="6" t="str">
        <x:v>Zoho One: Lite-user deactivation and purchased licence count</x:v>
      </x:c>
      <x:c r="B16" s="6" t="str">
        <x:v>https://help.zoho.com/portal/en/kb/one/admin-guide/users/lite-users/articles/activate-deactivate-lite-users</x:v>
      </x:c>
      <x:c r="C16" s="6" t="str">
        <x:v>Access vs purchased licences</x:v>
      </x:c>
      <x:c r="D16" s="6" t="str">
        <x:v>Not stated</x:v>
      </x:c>
      <x:c r="E16" s="6" t="str">
        <x:v>Lite-user scope</x:v>
      </x:c>
    </x:row>
    <x:row r="17" ht="58" customHeight="1">
      <x:c r="A17" s="6" t="str">
        <x:v>Zoho Learn: separate custom-portal and external-user charges</x:v>
      </x:c>
      <x:c r="B17" s="6" t="str">
        <x:v>https://help.zoho.com/portal/en/kb/zoho-learn/custom-portals/articles/custom-portal-pricing</x:v>
      </x:c>
      <x:c r="C17" s="6" t="str">
        <x:v>External portal charges</x:v>
      </x:c>
      <x:c r="D17" s="6" t="str">
        <x:v>Not stated</x:v>
      </x:c>
      <x:c r="E17" s="6" t="str">
        <x:v>Not a current quote for a particular account</x:v>
      </x:c>
    </x:row>
    <x:row r="18" ht="26" customHeight="1">
      <x:c r="A18" s="6"/>
      <x:c r="B18" s="6"/>
      <x:c r="C18" s="6"/>
      <x:c r="D18" s="6"/>
      <x:c r="E18" s="6"/>
    </x:row>
    <x:row r="19" ht="26" customHeight="1">
      <x:c r="A19" s="6"/>
      <x:c r="B19" s="6"/>
      <x:c r="C19" s="6"/>
      <x:c r="D19" s="6"/>
      <x:c r="E19" s="6"/>
    </x:row>
    <x:row r="20" ht="26" customHeight="1">
      <x:c r="A20" s="6"/>
      <x:c r="B20" s="6"/>
      <x:c r="C20" s="6"/>
      <x:c r="D20" s="6"/>
      <x:c r="E20" s="6"/>
    </x:row>
    <x:row r="21" ht="26" customHeight="1">
      <x:c r="A21" s="6"/>
      <x:c r="B21" s="6"/>
      <x:c r="C21" s="6"/>
      <x:c r="D21" s="6"/>
      <x:c r="E21" s="6"/>
    </x:row>
    <x:row r="22" ht="26" customHeight="1">
      <x:c r="A22" s="6"/>
      <x:c r="B22" s="6"/>
      <x:c r="C22" s="6"/>
      <x:c r="D22" s="6"/>
      <x:c r="E22" s="6"/>
    </x:row>
    <x:row r="23" ht="26" customHeight="1">
      <x:c r="A23" s="6"/>
      <x:c r="B23" s="6"/>
      <x:c r="C23" s="6"/>
      <x:c r="D23" s="6"/>
      <x:c r="E23" s="6"/>
    </x:row>
  </x:sheetData>
  <x:mergeCells>
    <x:mergeCell ref="A1:E1"/>
    <x:mergeCell ref="A2:E3"/>
  </x:mergeCells>
  <x:pageMargins left="0.7" right="0.7" top="0.75" bottom="0.75" header="0.3" footer="0.3"/>
</x:worksheet>
</file>