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sh book entries" sheetId="2" state="visible" r:id="rId2"/>
    <sheet xmlns:r="http://schemas.openxmlformats.org/officeDocument/2006/relationships" name="Bank statement entries" sheetId="3" state="visible" r:id="rId3"/>
    <sheet xmlns:r="http://schemas.openxmlformats.org/officeDocument/2006/relationships" name="BRS from cash book" sheetId="4" state="visible" r:id="rId4"/>
    <sheet xmlns:r="http://schemas.openxmlformats.org/officeDocument/2006/relationships" name="BRS from bank statement" sheetId="5" state="visible" r:id="rId5"/>
    <sheet xmlns:r="http://schemas.openxmlformats.org/officeDocument/2006/relationships" name="Overdraft case" sheetId="6" state="visible" r:id="rId6"/>
    <sheet xmlns:r="http://schemas.openxmlformats.org/officeDocument/2006/relationships" name="Checks" sheetId="7" state="visible" r:id="rId7"/>
  </sheets>
  <definedNames>
    <definedName name="_xlnm.Print_Titles" localSheetId="1">'Cash book entries'!$4:$4</definedName>
    <definedName name="_xlnm.Print_Titles" localSheetId="2">'Bank statement entries'!$4:$4</definedName>
    <definedName name="_xlnm.Print_Titles" localSheetId="3">'BRS from cash book'!$4:$4</definedName>
    <definedName name="_xlnm.Print_Titles" localSheetId="4">'BRS from bank statement'!$4:$4</definedName>
    <definedName name="_xlnm.Print_Titles" localSheetId="5">'Overdraft case'!$4:$4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&gt;=10000000]##\,##\,##\,##0;[&gt;=100000]##\,##\,##0;#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0" applyAlignment="1" pivotButton="0" quotePrefix="0" xfId="0">
      <alignment wrapText="1"/>
    </xf>
    <xf numFmtId="0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0" fontId="4" fillId="0" borderId="0" pivotButton="0" quotePrefix="0" xfId="0"/>
    <xf numFmtId="164" fontId="4" fillId="4" borderId="0" pivotButton="0" quotePrefix="0" xfId="0"/>
    <xf numFmtId="164" fontId="0" fillId="4" borderId="0" pivotButton="0" quotePrefix="0" xfId="0"/>
    <xf numFmtId="0" fontId="4" fillId="4" borderId="0" pivotButton="0" quotePrefix="0" xfId="0"/>
    <xf numFmtId="164" fontId="0" fillId="4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Bank reconciliation statement (BRS) format: free Excel template (India) — ScaleSaathi.in</t>
        </is>
      </c>
    </row>
    <row r="2">
      <c r="A2" s="2" t="inlineStr">
        <is>
          <t>Educational template, not a form prescribed by the government, RBI or ICAI. Not tax, accounting or legal advice.</t>
        </is>
      </c>
    </row>
    <row r="3">
      <c r="A3" s="2" t="inlineStr"/>
    </row>
    <row r="4">
      <c r="A4" s="2" t="inlineStr">
        <is>
          <t>Yellow cells: type your figures. Blue cells: formulas (sheets are protected without a password; Review &gt; Unprotect Sheet to change).</t>
        </is>
      </c>
    </row>
    <row r="5">
      <c r="A5" s="2" t="inlineStr">
        <is>
          <t>Step 1  Cash book entries: list the month's bank-column entries from your cash book. Type Y in "Also in bank statement?" when you find the same entry on the statement.</t>
        </is>
      </c>
    </row>
    <row r="6">
      <c r="A6" s="2" t="inlineStr">
        <is>
          <t>Step 2  Bank statement entries: list every line from the bank statement. Type Y when the entry is also in your cash book.</t>
        </is>
      </c>
    </row>
    <row r="7">
      <c r="A7" s="2" t="inlineStr">
        <is>
          <t>Step 3  Any N in the cash book sheet = timing item (cheque not yet presented / deposit not yet credited). Any N in the bank sheet = item to enter in your cash book (charges, NEFT/UPI receipts, ECS EMI, bounced cheque).</t>
        </is>
      </c>
    </row>
    <row r="8">
      <c r="A8" s="2" t="inlineStr">
        <is>
          <t>Step 4  BRS from cash book: correct the cash book first (bank-only items), then add/less the timing items to reach the bank statement balance.</t>
        </is>
      </c>
    </row>
    <row r="9">
      <c r="A9" s="2" t="inlineStr">
        <is>
          <t>Step 5  BRS from bank statement: the same working in reverse. Both sheets must agree. Overdraft case: use when the balance is overdrawn.</t>
        </is>
      </c>
    </row>
    <row r="10">
      <c r="A10" s="2" t="inlineStr">
        <is>
          <t>Checks sheet: every line must say OK.</t>
        </is>
      </c>
    </row>
    <row r="11">
      <c r="A11" s="2" t="inlineStr">
        <is>
          <t>Worked example: Sharma Traders, September 2026 (made-up business; bank charge amounts are made-up). Cash book 2,14,350 → corrected cash book 2,17,906 → bank statement 2,36,406.</t>
        </is>
      </c>
    </row>
    <row r="12">
      <c r="A12" s="2" t="inlineStr">
        <is>
          <t>Guide: https://scalesaathi.in/guides/bank-reconciliation-statement-format/</t>
        </is>
      </c>
    </row>
  </sheetData>
  <printOptions horizontalCentered="1"/>
  <pageMargins left="0.5" right="0.5" top="0.6" bottom="0.6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13" customWidth="1" min="1" max="1"/>
    <col width="46" customWidth="1" min="2" max="2"/>
    <col width="15" customWidth="1" min="3" max="3"/>
    <col width="15" customWidth="1" min="4" max="4"/>
    <col width="14" customWidth="1" min="5" max="5"/>
  </cols>
  <sheetData>
    <row r="1">
      <c r="A1" s="3" t="inlineStr">
        <is>
          <t>Cash book (bank column), September 2026 — Sharma Traders</t>
        </is>
      </c>
    </row>
    <row r="2">
      <c r="A2" s="4" t="inlineStr">
        <is>
          <t>Receipts (Dr) and payments (Cr) as entered in your books</t>
        </is>
      </c>
    </row>
    <row r="4">
      <c r="A4" s="5" t="inlineStr">
        <is>
          <t>Date</t>
        </is>
      </c>
      <c r="B4" s="5" t="inlineStr">
        <is>
          <t>Particulars</t>
        </is>
      </c>
      <c r="C4" s="5" t="inlineStr">
        <is>
          <t>Receipt Dr (₹)</t>
        </is>
      </c>
      <c r="D4" s="5" t="inlineStr">
        <is>
          <t>Payment Cr (₹)</t>
        </is>
      </c>
      <c r="E4" s="5" t="inlineStr">
        <is>
          <t>Also in bank statement? (Y/N)</t>
        </is>
      </c>
    </row>
    <row r="5">
      <c r="A5" s="6" t="inlineStr">
        <is>
          <t>01-09-2026</t>
        </is>
      </c>
      <c r="B5" s="6" t="inlineStr">
        <is>
          <t>Opening balance (agreed with bank on 31 Aug)</t>
        </is>
      </c>
      <c r="C5" s="7" t="n">
        <v>150000</v>
      </c>
      <c r="D5" s="7" t="n"/>
      <c r="E5" s="6" t="inlineStr">
        <is>
          <t>Y</t>
        </is>
      </c>
    </row>
    <row r="6">
      <c r="A6" s="6" t="inlineStr">
        <is>
          <t>05-09-2026</t>
        </is>
      </c>
      <c r="B6" s="6" t="inlineStr">
        <is>
          <t>UPI and card sales deposited</t>
        </is>
      </c>
      <c r="C6" s="7" t="n">
        <v>120000</v>
      </c>
      <c r="D6" s="7" t="n"/>
      <c r="E6" s="6" t="inlineStr">
        <is>
          <t>Y</t>
        </is>
      </c>
    </row>
    <row r="7">
      <c r="A7" s="6" t="inlineStr">
        <is>
          <t>10-09-2026</t>
        </is>
      </c>
      <c r="B7" s="6" t="inlineStr">
        <is>
          <t>Cheque from Verma Enterprises deposited</t>
        </is>
      </c>
      <c r="C7" s="7" t="n">
        <v>12000</v>
      </c>
      <c r="D7" s="7" t="n"/>
      <c r="E7" s="6" t="inlineStr">
        <is>
          <t>Y</t>
        </is>
      </c>
    </row>
    <row r="8">
      <c r="A8" s="6" t="inlineStr">
        <is>
          <t>12-09-2026</t>
        </is>
      </c>
      <c r="B8" s="6" t="inlineStr">
        <is>
          <t>Shop rent paid by NEFT</t>
        </is>
      </c>
      <c r="C8" s="7" t="n"/>
      <c r="D8" s="7" t="n">
        <v>20000</v>
      </c>
      <c r="E8" s="6" t="inlineStr">
        <is>
          <t>Y</t>
        </is>
      </c>
    </row>
    <row r="9">
      <c r="A9" s="6" t="inlineStr">
        <is>
          <t>18-09-2026</t>
        </is>
      </c>
      <c r="B9" s="6" t="inlineStr">
        <is>
          <t>RTGS to Singh Wholesale (supplier)</t>
        </is>
      </c>
      <c r="C9" s="7" t="n"/>
      <c r="D9" s="7" t="n">
        <v>29150</v>
      </c>
      <c r="E9" s="6" t="inlineStr">
        <is>
          <t>Y</t>
        </is>
      </c>
    </row>
    <row r="10">
      <c r="A10" s="6" t="inlineStr">
        <is>
          <t>27-09-2026</t>
        </is>
      </c>
      <c r="B10" s="6" t="inlineStr">
        <is>
          <t>Cheque no. 004512 to Mehta Suppliers</t>
        </is>
      </c>
      <c r="C10" s="7" t="n"/>
      <c r="D10" s="7" t="n">
        <v>36000</v>
      </c>
      <c r="E10" s="6" t="inlineStr">
        <is>
          <t>N</t>
        </is>
      </c>
    </row>
    <row r="11">
      <c r="A11" s="6" t="inlineStr">
        <is>
          <t>29-09-2026</t>
        </is>
      </c>
      <c r="B11" s="6" t="inlineStr">
        <is>
          <t>Cheque no. 004513 to Rao Transport</t>
        </is>
      </c>
      <c r="C11" s="7" t="n"/>
      <c r="D11" s="7" t="n">
        <v>12500</v>
      </c>
      <c r="E11" s="6" t="inlineStr">
        <is>
          <t>N</t>
        </is>
      </c>
    </row>
    <row r="12">
      <c r="A12" s="6" t="inlineStr">
        <is>
          <t>30-09-2026</t>
        </is>
      </c>
      <c r="B12" s="6" t="inlineStr">
        <is>
          <t>Cheque from Kapoor &amp; Sons deposited</t>
        </is>
      </c>
      <c r="C12" s="7" t="n">
        <v>30000</v>
      </c>
      <c r="D12" s="7" t="n"/>
      <c r="E12" s="6" t="inlineStr">
        <is>
          <t>N</t>
        </is>
      </c>
    </row>
    <row r="13">
      <c r="A13" s="6" t="n"/>
      <c r="B13" s="6" t="n"/>
      <c r="C13" s="7" t="n"/>
      <c r="D13" s="7" t="n"/>
      <c r="E13" s="6" t="n"/>
    </row>
    <row r="14">
      <c r="A14" s="6" t="n"/>
      <c r="B14" s="6" t="n"/>
      <c r="C14" s="7" t="n"/>
      <c r="D14" s="7" t="n"/>
      <c r="E14" s="6" t="n"/>
    </row>
    <row r="15">
      <c r="A15" s="6" t="n"/>
      <c r="B15" s="6" t="n"/>
      <c r="C15" s="7" t="n"/>
      <c r="D15" s="7" t="n"/>
      <c r="E15" s="6" t="n"/>
    </row>
    <row r="16">
      <c r="A16" s="6" t="n"/>
      <c r="B16" s="6" t="n"/>
      <c r="C16" s="7" t="n"/>
      <c r="D16" s="7" t="n"/>
      <c r="E16" s="6" t="n"/>
    </row>
    <row r="17">
      <c r="A17" s="6" t="n"/>
      <c r="B17" s="6" t="n"/>
      <c r="C17" s="7" t="n"/>
      <c r="D17" s="7" t="n"/>
      <c r="E17" s="6" t="n"/>
    </row>
    <row r="18">
      <c r="A18" s="6" t="n"/>
      <c r="B18" s="6" t="n"/>
      <c r="C18" s="7" t="n"/>
      <c r="D18" s="7" t="n"/>
      <c r="E18" s="6" t="n"/>
    </row>
    <row r="19">
      <c r="A19" s="6" t="n"/>
      <c r="B19" s="6" t="n"/>
      <c r="C19" s="7" t="n"/>
      <c r="D19" s="7" t="n"/>
      <c r="E19" s="6" t="n"/>
    </row>
    <row r="20">
      <c r="A20" s="6" t="n"/>
      <c r="B20" s="6" t="n"/>
      <c r="C20" s="7" t="n"/>
      <c r="D20" s="7" t="n"/>
      <c r="E20" s="6" t="n"/>
    </row>
    <row r="21">
      <c r="A21" s="6" t="n"/>
      <c r="B21" s="6" t="n"/>
      <c r="C21" s="7" t="n"/>
      <c r="D21" s="7" t="n"/>
      <c r="E21" s="6" t="n"/>
    </row>
    <row r="22">
      <c r="A22" s="6" t="n"/>
      <c r="B22" s="6" t="n"/>
      <c r="C22" s="7" t="n"/>
      <c r="D22" s="7" t="n"/>
      <c r="E22" s="6" t="n"/>
    </row>
    <row r="23">
      <c r="A23" s="6" t="n"/>
      <c r="B23" s="6" t="n"/>
      <c r="C23" s="7" t="n"/>
      <c r="D23" s="7" t="n"/>
      <c r="E23" s="6" t="n"/>
    </row>
    <row r="24">
      <c r="A24" s="6" t="n"/>
      <c r="B24" s="6" t="n"/>
      <c r="C24" s="7" t="n"/>
      <c r="D24" s="7" t="n"/>
      <c r="E24" s="6" t="n"/>
    </row>
    <row r="26">
      <c r="B26" s="8" t="inlineStr">
        <is>
          <t>Totals</t>
        </is>
      </c>
      <c r="C26" s="9">
        <f>SUM(C5:C25)</f>
        <v/>
      </c>
      <c r="D26" s="9">
        <f>SUM(D5:D25)</f>
        <v/>
      </c>
    </row>
    <row r="27">
      <c r="B27" s="8" t="inlineStr">
        <is>
          <t>Closing balance as per cash book (Dr)</t>
        </is>
      </c>
      <c r="C27" s="9">
        <f>C26-D26</f>
        <v/>
      </c>
    </row>
    <row r="28">
      <c r="B28" t="inlineStr">
        <is>
          <t>Unmatched receipts (deposits not yet credited)</t>
        </is>
      </c>
      <c r="C28" s="10">
        <f>SUMIF(E5:E25,"N",C5:C25)</f>
        <v/>
      </c>
    </row>
    <row r="29">
      <c r="B29" t="inlineStr">
        <is>
          <t>Unmatched payments (cheques not yet presented)</t>
        </is>
      </c>
      <c r="C29" s="10">
        <f>SUMIF(E5:E25,"N",D5:D25)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5" right="0.5" top="0.6" bottom="0.6" header="0.3" footer="0.3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13" customWidth="1" min="1" max="1"/>
    <col width="46" customWidth="1" min="2" max="2"/>
    <col width="15" customWidth="1" min="3" max="3"/>
    <col width="15" customWidth="1" min="4" max="4"/>
    <col width="14" customWidth="1" min="5" max="5"/>
  </cols>
  <sheetData>
    <row r="1">
      <c r="A1" s="3" t="inlineStr">
        <is>
          <t>Bank statement, September 2026 — Sharma Traders current account</t>
        </is>
      </c>
    </row>
    <row r="2">
      <c r="A2" s="4" t="inlineStr">
        <is>
          <t>Withdrawals (debits) and deposits (credits) as shown by the bank</t>
        </is>
      </c>
    </row>
    <row r="4">
      <c r="A4" s="5" t="inlineStr">
        <is>
          <t>Date</t>
        </is>
      </c>
      <c r="B4" s="5" t="inlineStr">
        <is>
          <t>Narration</t>
        </is>
      </c>
      <c r="C4" s="5" t="inlineStr">
        <is>
          <t>Withdrawal (₹)</t>
        </is>
      </c>
      <c r="D4" s="5" t="inlineStr">
        <is>
          <t>Deposit (₹)</t>
        </is>
      </c>
      <c r="E4" s="5" t="inlineStr">
        <is>
          <t>Also in cash book? (Y/N)</t>
        </is>
      </c>
    </row>
    <row r="5">
      <c r="A5" s="6" t="inlineStr">
        <is>
          <t>01-09-2026</t>
        </is>
      </c>
      <c r="B5" s="6" t="inlineStr">
        <is>
          <t>Opening balance</t>
        </is>
      </c>
      <c r="C5" s="7" t="n"/>
      <c r="D5" s="7" t="n">
        <v>150000</v>
      </c>
      <c r="E5" s="6" t="inlineStr">
        <is>
          <t>Y</t>
        </is>
      </c>
    </row>
    <row r="6">
      <c r="A6" s="6" t="inlineStr">
        <is>
          <t>05-09-2026</t>
        </is>
      </c>
      <c r="B6" s="6" t="inlineStr">
        <is>
          <t>UPI/card settlement</t>
        </is>
      </c>
      <c r="C6" s="7" t="n"/>
      <c r="D6" s="7" t="n">
        <v>120000</v>
      </c>
      <c r="E6" s="6" t="inlineStr">
        <is>
          <t>Y</t>
        </is>
      </c>
    </row>
    <row r="7">
      <c r="A7" s="6" t="inlineStr">
        <is>
          <t>11-09-2026</t>
        </is>
      </c>
      <c r="B7" s="6" t="inlineStr">
        <is>
          <t>CLG CHQ Verma Enterprises</t>
        </is>
      </c>
      <c r="C7" s="7" t="n"/>
      <c r="D7" s="7" t="n">
        <v>12000</v>
      </c>
      <c r="E7" s="6" t="inlineStr">
        <is>
          <t>Y</t>
        </is>
      </c>
    </row>
    <row r="8">
      <c r="A8" s="6" t="inlineStr">
        <is>
          <t>12-09-2026</t>
        </is>
      </c>
      <c r="B8" s="6" t="inlineStr">
        <is>
          <t>NEFT rent</t>
        </is>
      </c>
      <c r="C8" s="7" t="n">
        <v>20000</v>
      </c>
      <c r="D8" s="7" t="n"/>
      <c r="E8" s="6" t="inlineStr">
        <is>
          <t>Y</t>
        </is>
      </c>
    </row>
    <row r="9">
      <c r="A9" s="6" t="inlineStr">
        <is>
          <t>14-09-2026</t>
        </is>
      </c>
      <c r="B9" s="6" t="inlineStr">
        <is>
          <t>CHQ RETURN Verma Enterprises — funds insufficient</t>
        </is>
      </c>
      <c r="C9" s="7" t="n">
        <v>12000</v>
      </c>
      <c r="D9" s="7" t="n"/>
      <c r="E9" s="6" t="inlineStr">
        <is>
          <t>N</t>
        </is>
      </c>
    </row>
    <row r="10">
      <c r="A10" s="6" t="inlineStr">
        <is>
          <t>14-09-2026</t>
        </is>
      </c>
      <c r="B10" s="6" t="inlineStr">
        <is>
          <t>Cheque return charges incl. GST (made-up)</t>
        </is>
      </c>
      <c r="C10" s="7" t="n">
        <v>354</v>
      </c>
      <c r="D10" s="7" t="n"/>
      <c r="E10" s="6" t="inlineStr">
        <is>
          <t>N</t>
        </is>
      </c>
    </row>
    <row r="11">
      <c r="A11" s="6" t="inlineStr">
        <is>
          <t>18-09-2026</t>
        </is>
      </c>
      <c r="B11" s="6" t="inlineStr">
        <is>
          <t>RTGS Singh Wholesale</t>
        </is>
      </c>
      <c r="C11" s="7" t="n">
        <v>29150</v>
      </c>
      <c r="D11" s="7" t="n"/>
      <c r="E11" s="6" t="inlineStr">
        <is>
          <t>Y</t>
        </is>
      </c>
    </row>
    <row r="12">
      <c r="A12" s="6" t="inlineStr">
        <is>
          <t>20-09-2026</t>
        </is>
      </c>
      <c r="B12" s="6" t="inlineStr">
        <is>
          <t>NEFT CR Gupta Stores</t>
        </is>
      </c>
      <c r="C12" s="7" t="n"/>
      <c r="D12" s="7" t="n">
        <v>25000</v>
      </c>
      <c r="E12" s="6" t="inlineStr">
        <is>
          <t>N</t>
        </is>
      </c>
    </row>
    <row r="13">
      <c r="A13" s="6" t="inlineStr">
        <is>
          <t>25-09-2026</t>
        </is>
      </c>
      <c r="B13" s="6" t="inlineStr">
        <is>
          <t>NACH/ECS loan EMI</t>
        </is>
      </c>
      <c r="C13" s="7" t="n">
        <v>8500</v>
      </c>
      <c r="D13" s="7" t="n"/>
      <c r="E13" s="6" t="inlineStr">
        <is>
          <t>N</t>
        </is>
      </c>
    </row>
    <row r="14">
      <c r="A14" s="6" t="inlineStr">
        <is>
          <t>30-09-2026</t>
        </is>
      </c>
      <c r="B14" s="6" t="inlineStr">
        <is>
          <t>Account service charges incl. GST (made-up)</t>
        </is>
      </c>
      <c r="C14" s="7" t="n">
        <v>590</v>
      </c>
      <c r="D14" s="7" t="n"/>
      <c r="E14" s="6" t="inlineStr">
        <is>
          <t>N</t>
        </is>
      </c>
    </row>
    <row r="15">
      <c r="A15" s="6" t="n"/>
      <c r="B15" s="6" t="n"/>
      <c r="C15" s="7" t="n"/>
      <c r="D15" s="7" t="n"/>
      <c r="E15" s="6" t="n"/>
    </row>
    <row r="16">
      <c r="A16" s="6" t="n"/>
      <c r="B16" s="6" t="n"/>
      <c r="C16" s="7" t="n"/>
      <c r="D16" s="7" t="n"/>
      <c r="E16" s="6" t="n"/>
    </row>
    <row r="17">
      <c r="A17" s="6" t="n"/>
      <c r="B17" s="6" t="n"/>
      <c r="C17" s="7" t="n"/>
      <c r="D17" s="7" t="n"/>
      <c r="E17" s="6" t="n"/>
    </row>
    <row r="18">
      <c r="A18" s="6" t="n"/>
      <c r="B18" s="6" t="n"/>
      <c r="C18" s="7" t="n"/>
      <c r="D18" s="7" t="n"/>
      <c r="E18" s="6" t="n"/>
    </row>
    <row r="19">
      <c r="A19" s="6" t="n"/>
      <c r="B19" s="6" t="n"/>
      <c r="C19" s="7" t="n"/>
      <c r="D19" s="7" t="n"/>
      <c r="E19" s="6" t="n"/>
    </row>
    <row r="20">
      <c r="A20" s="6" t="n"/>
      <c r="B20" s="6" t="n"/>
      <c r="C20" s="7" t="n"/>
      <c r="D20" s="7" t="n"/>
      <c r="E20" s="6" t="n"/>
    </row>
    <row r="21">
      <c r="A21" s="6" t="n"/>
      <c r="B21" s="6" t="n"/>
      <c r="C21" s="7" t="n"/>
      <c r="D21" s="7" t="n"/>
      <c r="E21" s="6" t="n"/>
    </row>
    <row r="22">
      <c r="A22" s="6" t="n"/>
      <c r="B22" s="6" t="n"/>
      <c r="C22" s="7" t="n"/>
      <c r="D22" s="7" t="n"/>
      <c r="E22" s="6" t="n"/>
    </row>
    <row r="23">
      <c r="A23" s="6" t="n"/>
      <c r="B23" s="6" t="n"/>
      <c r="C23" s="7" t="n"/>
      <c r="D23" s="7" t="n"/>
      <c r="E23" s="6" t="n"/>
    </row>
    <row r="24">
      <c r="A24" s="6" t="n"/>
      <c r="B24" s="6" t="n"/>
      <c r="C24" s="7" t="n"/>
      <c r="D24" s="7" t="n"/>
      <c r="E24" s="6" t="n"/>
    </row>
    <row r="26">
      <c r="B26" s="8" t="inlineStr">
        <is>
          <t>Totals</t>
        </is>
      </c>
      <c r="C26" s="9">
        <f>SUM(C5:C25)</f>
        <v/>
      </c>
      <c r="D26" s="9">
        <f>SUM(D5:D25)</f>
        <v/>
      </c>
    </row>
    <row r="27">
      <c r="B27" s="8" t="inlineStr">
        <is>
          <t>Closing balance as per bank statement (credit)</t>
        </is>
      </c>
      <c r="D27" s="9">
        <f>D26-C26</f>
        <v/>
      </c>
    </row>
    <row r="28">
      <c r="B28" t="inlineStr">
        <is>
          <t>Bank-only credits to enter in cash book</t>
        </is>
      </c>
      <c r="D28" s="10">
        <f>SUMIF(E5:E25,"N",D5:D25)</f>
        <v/>
      </c>
    </row>
    <row r="29">
      <c r="B29" t="inlineStr">
        <is>
          <t>Bank-only debits to enter in cash book</t>
        </is>
      </c>
      <c r="C29" s="10">
        <f>SUMIF(E5:E25,"N",C5:C25)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5" right="0.5" top="0.6" bottom="0.6" header="0.3" footer="0.3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6" customWidth="1" min="3" max="3"/>
  </cols>
  <sheetData>
    <row r="1">
      <c r="A1" s="3" t="inlineStr">
        <is>
          <t>Bank reconciliation statement as on 30 September 2026 — Sharma Traders</t>
        </is>
      </c>
    </row>
    <row r="2">
      <c r="A2" s="4" t="inlineStr">
        <is>
          <t>Layout 1: start from the cash book balance</t>
        </is>
      </c>
    </row>
    <row r="4">
      <c r="A4" s="5" t="inlineStr">
        <is>
          <t>Particulars</t>
        </is>
      </c>
      <c r="B4" s="5" t="inlineStr">
        <is>
          <t>₹</t>
        </is>
      </c>
      <c r="C4" s="5" t="inlineStr">
        <is>
          <t>₹</t>
        </is>
      </c>
    </row>
    <row r="5">
      <c r="A5" s="8" t="inlineStr">
        <is>
          <t>PART A: correct the cash book (items only the bank knew)</t>
        </is>
      </c>
    </row>
    <row r="6">
      <c r="A6" t="inlineStr">
        <is>
          <t>Balance as per cash book (Dr), before corrections</t>
        </is>
      </c>
      <c r="C6" s="7" t="n">
        <v>214350</v>
      </c>
    </row>
    <row r="7">
      <c r="A7" s="8" t="inlineStr">
        <is>
          <t>Add: credits in bank not yet in cash book</t>
        </is>
      </c>
    </row>
    <row r="8">
      <c r="A8" s="6" t="inlineStr">
        <is>
          <t>NEFT from Gupta Stores (customer) not yet entered</t>
        </is>
      </c>
      <c r="B8" s="7" t="n">
        <v>25000</v>
      </c>
    </row>
    <row r="9">
      <c r="A9" s="6" t="inlineStr"/>
      <c r="B9" s="7" t="n"/>
    </row>
    <row r="10">
      <c r="A10" s="8" t="inlineStr">
        <is>
          <t>Less: debits in bank not yet in cash book</t>
        </is>
      </c>
    </row>
    <row r="11">
      <c r="A11" s="6" t="inlineStr">
        <is>
          <t>Bank charges ₹500 + GST ₹90 (made-up amounts)</t>
        </is>
      </c>
      <c r="B11" s="7" t="n">
        <v>590</v>
      </c>
    </row>
    <row r="12">
      <c r="A12" s="6" t="inlineStr">
        <is>
          <t>Cheque from Verma Enterprises returned unpaid (bounced)</t>
        </is>
      </c>
      <c r="B12" s="7" t="n">
        <v>12000</v>
      </c>
    </row>
    <row r="13">
      <c r="A13" s="6" t="inlineStr">
        <is>
          <t>Cheque return charges ₹300 + GST ₹54 (made-up amounts)</t>
        </is>
      </c>
      <c r="B13" s="7" t="n">
        <v>354</v>
      </c>
    </row>
    <row r="14">
      <c r="A14" s="6" t="inlineStr">
        <is>
          <t>ECS/NACH loan EMI debited, not yet entered</t>
        </is>
      </c>
      <c r="B14" s="7" t="n">
        <v>8500</v>
      </c>
    </row>
    <row r="15">
      <c r="A15" s="6" t="inlineStr"/>
      <c r="B15" s="7" t="n"/>
    </row>
    <row r="17">
      <c r="A17" s="8" t="inlineStr">
        <is>
          <t>Corrected (adjusted) cash book balance</t>
        </is>
      </c>
      <c r="C17" s="9">
        <f>C6+SUM(B8:B9)-SUM(B11:B16)</f>
        <v/>
      </c>
    </row>
    <row r="19">
      <c r="A19" s="8" t="inlineStr">
        <is>
          <t>PART B: start from corrected cash book balance</t>
        </is>
      </c>
    </row>
    <row r="20">
      <c r="A20" t="inlineStr">
        <is>
          <t>Corrected cash book balance (from Part A)</t>
        </is>
      </c>
      <c r="C20" s="10">
        <f>C17</f>
        <v/>
      </c>
    </row>
    <row r="21">
      <c r="A21" s="8" t="inlineStr">
        <is>
          <t>Add: cheques issued but not yet presented</t>
        </is>
      </c>
    </row>
    <row r="22">
      <c r="A22" s="6" t="inlineStr">
        <is>
          <t>Cheque no. 004512 to Mehta Suppliers, 27 Sep</t>
        </is>
      </c>
      <c r="B22" s="7" t="n">
        <v>36000</v>
      </c>
    </row>
    <row r="23">
      <c r="A23" s="6" t="inlineStr">
        <is>
          <t>Cheque no. 004513 to Rao Transport, 29 Sep</t>
        </is>
      </c>
      <c r="B23" s="7" t="n">
        <v>12500</v>
      </c>
    </row>
    <row r="24">
      <c r="A24" s="6" t="inlineStr"/>
      <c r="B24" s="7" t="n"/>
    </row>
    <row r="25">
      <c r="A25" s="8" t="inlineStr">
        <is>
          <t>Less: cheques deposited but not yet credited</t>
        </is>
      </c>
    </row>
    <row r="26">
      <c r="A26" s="6" t="inlineStr">
        <is>
          <t>Cheque from Kapoor &amp; Sons deposited 30 Sep, not yet credited</t>
        </is>
      </c>
      <c r="B26" s="7" t="n">
        <v>30000</v>
      </c>
    </row>
    <row r="27">
      <c r="A27" s="6" t="inlineStr"/>
      <c r="B27" s="7" t="n"/>
    </row>
    <row r="29">
      <c r="A29" s="8" t="inlineStr">
        <is>
          <t>Balance as per bank statement (calculated)</t>
        </is>
      </c>
      <c r="C29" s="9">
        <f>C20+SUM(B22:B24)-SUM(B26:B28)</f>
        <v/>
      </c>
    </row>
    <row r="30">
      <c r="A30" t="inlineStr">
        <is>
          <t>Balance as per bank statement (actual, type it in)</t>
        </is>
      </c>
      <c r="C30" s="7" t="n">
        <v>236406</v>
      </c>
    </row>
    <row r="31">
      <c r="A31" s="11">
        <f>IF(ROUND(C29-(C30),0)=0,"OK: BRS result and actual balance","CHECK: BRS result and actual balance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5" right="0.5" top="0.6" bottom="0.6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6" customWidth="1" min="3" max="3"/>
  </cols>
  <sheetData>
    <row r="1">
      <c r="A1" s="3" t="inlineStr">
        <is>
          <t>Bank reconciliation statement as on 30 September 2026 — Sharma Traders</t>
        </is>
      </c>
    </row>
    <row r="2">
      <c r="A2" s="4" t="inlineStr">
        <is>
          <t>Layout 2: start from the bank statement balance</t>
        </is>
      </c>
    </row>
    <row r="4">
      <c r="A4" s="5" t="inlineStr">
        <is>
          <t>Particulars</t>
        </is>
      </c>
      <c r="B4" s="5" t="inlineStr">
        <is>
          <t>₹</t>
        </is>
      </c>
      <c r="C4" s="5" t="inlineStr">
        <is>
          <t>₹</t>
        </is>
      </c>
    </row>
    <row r="5">
      <c r="A5" s="8" t="inlineStr">
        <is>
          <t>PART A: correct the cash book (items only the bank knew)</t>
        </is>
      </c>
    </row>
    <row r="6">
      <c r="A6" t="inlineStr">
        <is>
          <t>Balance as per cash book (Dr), before corrections</t>
        </is>
      </c>
      <c r="C6" s="7" t="n">
        <v>214350</v>
      </c>
    </row>
    <row r="7">
      <c r="A7" s="8" t="inlineStr">
        <is>
          <t>Add: credits in bank not yet in cash book</t>
        </is>
      </c>
    </row>
    <row r="8">
      <c r="A8" s="6" t="inlineStr">
        <is>
          <t>NEFT from Gupta Stores (customer) not yet entered</t>
        </is>
      </c>
      <c r="B8" s="7" t="n">
        <v>25000</v>
      </c>
    </row>
    <row r="9">
      <c r="A9" s="6" t="inlineStr"/>
      <c r="B9" s="7" t="n"/>
    </row>
    <row r="10">
      <c r="A10" s="8" t="inlineStr">
        <is>
          <t>Less: debits in bank not yet in cash book</t>
        </is>
      </c>
    </row>
    <row r="11">
      <c r="A11" s="6" t="inlineStr">
        <is>
          <t>Bank charges ₹500 + GST ₹90 (made-up amounts)</t>
        </is>
      </c>
      <c r="B11" s="7" t="n">
        <v>590</v>
      </c>
    </row>
    <row r="12">
      <c r="A12" s="6" t="inlineStr">
        <is>
          <t>Cheque from Verma Enterprises returned unpaid (bounced)</t>
        </is>
      </c>
      <c r="B12" s="7" t="n">
        <v>12000</v>
      </c>
    </row>
    <row r="13">
      <c r="A13" s="6" t="inlineStr">
        <is>
          <t>Cheque return charges ₹300 + GST ₹54 (made-up amounts)</t>
        </is>
      </c>
      <c r="B13" s="7" t="n">
        <v>354</v>
      </c>
    </row>
    <row r="14">
      <c r="A14" s="6" t="inlineStr">
        <is>
          <t>ECS/NACH loan EMI debited, not yet entered</t>
        </is>
      </c>
      <c r="B14" s="7" t="n">
        <v>8500</v>
      </c>
    </row>
    <row r="15">
      <c r="A15" s="6" t="inlineStr"/>
      <c r="B15" s="7" t="n"/>
    </row>
    <row r="17">
      <c r="A17" s="8" t="inlineStr">
        <is>
          <t>Corrected (adjusted) cash book balance</t>
        </is>
      </c>
      <c r="C17" s="9">
        <f>C6+SUM(B8:B9)-SUM(B11:B16)</f>
        <v/>
      </c>
    </row>
    <row r="19">
      <c r="A19" s="8" t="inlineStr">
        <is>
          <t>PART B: start from the bank statement balance</t>
        </is>
      </c>
    </row>
    <row r="20">
      <c r="A20" t="inlineStr">
        <is>
          <t>Balance as per bank statement (credit)</t>
        </is>
      </c>
      <c r="C20" s="7" t="n">
        <v>236406</v>
      </c>
    </row>
    <row r="21">
      <c r="A21" s="8" t="inlineStr">
        <is>
          <t>Less: cheques issued but not yet presented</t>
        </is>
      </c>
    </row>
    <row r="22">
      <c r="A22" s="6" t="inlineStr">
        <is>
          <t>Cheque no. 004512 to Mehta Suppliers, 27 Sep</t>
        </is>
      </c>
      <c r="B22" s="7" t="n">
        <v>36000</v>
      </c>
    </row>
    <row r="23">
      <c r="A23" s="6" t="inlineStr">
        <is>
          <t>Cheque no. 004513 to Rao Transport, 29 Sep</t>
        </is>
      </c>
      <c r="B23" s="7" t="n">
        <v>12500</v>
      </c>
    </row>
    <row r="24">
      <c r="A24" s="6" t="inlineStr"/>
      <c r="B24" s="7" t="n"/>
    </row>
    <row r="25">
      <c r="A25" s="8" t="inlineStr">
        <is>
          <t>Add: cheques deposited but not yet credited</t>
        </is>
      </c>
    </row>
    <row r="26">
      <c r="A26" s="6" t="inlineStr">
        <is>
          <t>Cheque from Kapoor &amp; Sons deposited 30 Sep, not yet credited</t>
        </is>
      </c>
      <c r="B26" s="7" t="n">
        <v>30000</v>
      </c>
    </row>
    <row r="27">
      <c r="A27" s="6" t="inlineStr"/>
      <c r="B27" s="7" t="n"/>
    </row>
    <row r="29">
      <c r="A29" s="8" t="inlineStr">
        <is>
          <t>Corrected cash book balance (calculated)</t>
        </is>
      </c>
      <c r="C29" s="9">
        <f>C20-SUM(B22:B24)+SUM(B26:B28)</f>
        <v/>
      </c>
    </row>
    <row r="30">
      <c r="A30" t="inlineStr">
        <is>
          <t>Corrected cash book balance from Part A</t>
        </is>
      </c>
      <c r="C30" s="12">
        <f>C17</f>
        <v/>
      </c>
    </row>
    <row r="31">
      <c r="A31" s="11">
        <f>IF(ROUND(C29-(C30),0)=0,"OK: BRS result and actual balance","CHECK: BRS result and actual balance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5" right="0.5" top="0.6" bottom="0.6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64" customWidth="1" min="1" max="1"/>
    <col width="16" customWidth="1" min="2" max="2"/>
  </cols>
  <sheetData>
    <row r="1">
      <c r="A1" s="3" t="inlineStr">
        <is>
          <t>BRS when the account is overdrawn (separate made-up numbers)</t>
        </is>
      </c>
    </row>
    <row r="2">
      <c r="A2" s="4" t="inlineStr">
        <is>
          <t>Overdraft = money owed to the bank: credit balance in the cash book, debit balance in the bank statement</t>
        </is>
      </c>
    </row>
    <row r="4">
      <c r="A4" s="5" t="inlineStr">
        <is>
          <t>Particulars</t>
        </is>
      </c>
      <c r="B4" s="5" t="inlineStr">
        <is>
          <t>₹</t>
        </is>
      </c>
    </row>
    <row r="5">
      <c r="A5" t="inlineStr">
        <is>
          <t>Overdraft as per cash book (Cr), before corrections</t>
        </is>
      </c>
      <c r="B5" s="7" t="n">
        <v>45000</v>
      </c>
    </row>
    <row r="6">
      <c r="A6" t="inlineStr">
        <is>
          <t>Add: interest on overdraft debited by bank, not in cash book</t>
        </is>
      </c>
      <c r="B6" s="7" t="n">
        <v>1200</v>
      </c>
    </row>
    <row r="7">
      <c r="A7" s="8" t="inlineStr">
        <is>
          <t>Corrected overdraft as per cash book</t>
        </is>
      </c>
      <c r="B7" s="9">
        <f>B5+B6</f>
        <v/>
      </c>
    </row>
    <row r="8">
      <c r="A8" t="inlineStr">
        <is>
          <t>Less: cheques issued but not yet presented (they will increase the overdraft only when paid)</t>
        </is>
      </c>
      <c r="B8" s="7" t="n">
        <v>15000</v>
      </c>
    </row>
    <row r="9">
      <c r="A9" t="inlineStr">
        <is>
          <t>Add: cheques deposited but not yet credited (they will reduce the overdraft only when credited)</t>
        </is>
      </c>
      <c r="B9" s="7" t="n">
        <v>8000</v>
      </c>
    </row>
    <row r="10">
      <c r="A10" s="8" t="inlineStr">
        <is>
          <t>Overdraft as per bank statement (calculated)</t>
        </is>
      </c>
      <c r="B10" s="9">
        <f>B7-B8+B9</f>
        <v/>
      </c>
    </row>
    <row r="11">
      <c r="A11" t="inlineStr">
        <is>
          <t>Overdraft as per bank statement (actual, type it in)</t>
        </is>
      </c>
      <c r="B11" s="7" t="n">
        <v>39200</v>
      </c>
    </row>
    <row r="12">
      <c r="A12" s="11">
        <f>IF(ROUND(B10-(B11),0)=0,"OK: overdraft BRS","CHECK: overdraft BRS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5" right="0.5" top="0.6" bottom="0.6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workbookViewId="0">
      <selection activeCell="A1" sqref="A1"/>
    </sheetView>
  </sheetViews>
  <sheetFormatPr baseColWidth="8" defaultRowHeight="15"/>
  <cols>
    <col width="70" customWidth="1" min="1" max="1"/>
    <col width="20" customWidth="1" min="2" max="2"/>
  </cols>
  <sheetData>
    <row r="1">
      <c r="A1" s="3" t="inlineStr">
        <is>
          <t>Checks — every line should say OK</t>
        </is>
      </c>
    </row>
    <row r="2">
      <c r="A2" s="4" t="inlineStr">
        <is>
          <t>Sharma Traders example ties to the ScaleSaathi guide</t>
        </is>
      </c>
    </row>
    <row r="4">
      <c r="A4" s="11">
        <f>IF(ROUND('Cash book entries'!C27-('BRS from cash book'!C6),0)=0,"OK: cash book closing = BRS opening","CHECK: cash book closing = BRS opening do not match")</f>
        <v/>
      </c>
    </row>
    <row r="5">
      <c r="A5" s="11">
        <f>IF(ROUND('Bank statement entries'!D27-('BRS from cash book'!C30),0)=0,"OK: bank statement closing = BRS actual","CHECK: bank statement closing = BRS actual do not match")</f>
        <v/>
      </c>
    </row>
    <row r="6">
      <c r="A6" s="11">
        <f>IF(ROUND('Bank statement entries'!D28-(SUM('BRS from cash book'!B8:B9)),0)=0,"OK: bank-only credits = BRS additions","CHECK: bank-only credits = BRS additions do not match")</f>
        <v/>
      </c>
    </row>
    <row r="7">
      <c r="A7" s="11">
        <f>IF(ROUND('Bank statement entries'!C29-(SUM('BRS from cash book'!B11:B16)),0)=0,"OK: bank-only debits = BRS deductions","CHECK: bank-only debits = BRS deductions do not match")</f>
        <v/>
      </c>
    </row>
    <row r="8">
      <c r="A8" s="11">
        <f>IF(ROUND('Cash book entries'!C29-(SUM('BRS from cash book'!B22:B24)),0)=0,"OK: unpresented cheques","CHECK: unpresented cheques do not match")</f>
        <v/>
      </c>
    </row>
    <row r="9">
      <c r="A9" s="11">
        <f>IF(ROUND('Cash book entries'!C28-(SUM('BRS from cash book'!B26:B28)),0)=0,"OK: deposits not credited","CHECK: deposits not credited do not match")</f>
        <v/>
      </c>
    </row>
    <row r="10">
      <c r="A10" s="11">
        <f>IF(ROUND('BRS from cash book'!C17-('BRS from bank statement'!C29),0)=0,"OK: both layouts give the same corrected cash book","CHECK: both layouts give the same corrected cash book do not match")</f>
        <v/>
      </c>
    </row>
    <row r="11">
      <c r="A11" s="11">
        <f>IF(ROUND('BRS from cash book'!C17-(217906),0)=0,"OK: corrected cash book = guide (2,17,906)","CHECK: corrected cash book = guide (2,17,906) do not match")</f>
        <v/>
      </c>
    </row>
    <row r="12">
      <c r="A12" s="11">
        <f>IF(ROUND('Bank statement entries'!D27-(236406),0)=0,"OK: bank statement = guide (2,36,406)","CHECK: bank statement = guide (2,36,406)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2026-10-28T04:48:11Z</dcterms:created>
  <dcterms:modified xmlns:dcterms="http://purl.org/dc/terms/" xmlns:xsi="http://www.w3.org/2001/XMLSchema-instance" xsi:type="dcterms:W3CDTF">2026-10-28T04:48:11Z</dcterms:modified>
</cp:coreProperties>
</file>