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607edb024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dd4eb3b6a644c04"/>
    <x:sheet xmlns:r="http://schemas.openxmlformats.org/officeDocument/2006/relationships" name="Plan Rates" sheetId="2" r:id="R773823c834214d02"/>
    <x:sheet xmlns:r="http://schemas.openxmlformats.org/officeDocument/2006/relationships" name="Team Budget" sheetId="3" r:id="Re38aaa9eb6864250"/>
    <x:sheet xmlns:r="http://schemas.openxmlformats.org/officeDocument/2006/relationships" name="Billing Compare" sheetId="4" r:id="Rbc153d5e788443d8"/>
    <x:sheet xmlns:r="http://schemas.openxmlformats.org/officeDocument/2006/relationships" name="Trial Checklist" sheetId="5" r:id="R246708f948ab4a4f"/>
    <x:sheet xmlns:r="http://schemas.openxmlformats.org/officeDocument/2006/relationships" name="Sources" sheetId="6" r:id="R81d3f74dc3cc4a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₹#,##0.00;[Red](₹#,##0.00);&quot;—&quot;"/>
    <x:numFmt numFmtId="201" formatCode="0.0%"/>
    <x:numFmt numFmtId="202" formatCode="0"/>
    <x:numFmt numFmtId="203" formatCode="&quot;₹&quot;#,##0.00;[Red]-&quot;₹&quot;#,##0.00;&quot;₹&quot;0.00"/>
  </x:numFmts>
  <x:fonts count="10">
    <x:font>
      <x:sz val="11"/>
      <x:name val="Carlito"/>
    </x:font>
    <x:font>
      <x:sz val="11"/>
      <x:color rgb="FF09283F"/>
      <x:name val="Aptos"/>
    </x:font>
    <x:font>
      <x:b/>
      <x:sz val="18"/>
      <x:color rgb="FFFFFFFF"/>
      <x:name val="Aptos"/>
    </x:font>
    <x:font>
      <x:sz val="10"/>
      <x:color rgb="FF576C77"/>
      <x:name val="Aptos"/>
    </x:font>
    <x:font>
      <x:b/>
      <x:sz val="11"/>
      <x:color rgb="FFFFFFFF"/>
      <x:name val="Aptos"/>
    </x:font>
    <x:font>
      <x:sz val="10"/>
      <x:color rgb="FF355A4A"/>
      <x:name val="Aptos"/>
    </x:font>
    <x:font>
      <x:b/>
      <x:sz val="12"/>
      <x:color rgb="FF0B775B"/>
      <x:name val="Aptos"/>
    </x:font>
    <x:font>
      <x:sz val="11"/>
      <x:color rgb="FF1661B0"/>
      <x:name val="Aptos"/>
    </x:font>
    <x:font>
      <x:b/>
      <x:sz val="11"/>
      <x:color rgb="FF09283F"/>
      <x:name val="Aptos"/>
    </x:font>
    <x:font>
      <x:b/>
      <x:sz val="12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09283F"/>
      </x:patternFill>
    </x:fill>
    <x:fill>
      <x:patternFill patternType="solid">
        <x:fgColor rgb="FF0B775B"/>
      </x:patternFill>
    </x:fill>
    <x:fill>
      <x:patternFill patternType="solid">
        <x:fgColor rgb="FFE9F6EF"/>
      </x:patternFill>
    </x:fill>
    <x:fill>
      <x:patternFill patternType="solid">
        <x:fgColor rgb="FFF0F7FF"/>
      </x:patternFill>
    </x:fill>
    <x:fill>
      <x:patternFill patternType="solid">
        <x:fgColor rgb="FFFFF3D6"/>
      </x:patternFill>
    </x:fill>
  </x:fills>
  <x:borders count="4">
    <x:border/>
    <x:border/>
    <x:border>
      <x:bottom style="thin">
        <x:color rgb="FFDCE7E3"/>
      </x:bottom>
    </x:border>
    <x:border>
      <x:bottom style="thin">
        <x:color rgb="FFDCE7E3"/>
      </x:bottom>
    </x:border>
  </x:borders>
  <x:cellStyleXfs count="1">
    <x:xf numFmtId="0" fontId="0" fillId="0" borderId="0"/>
  </x:cellStyleXfs>
  <x:cellXfs count="13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1" fillId="0" borderId="2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7" fillId="0" borderId="2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7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7" fillId="0" borderId="3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1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1" xfId="0" applyNumberFormat="1" applyFont="1" applyFill="1" applyBorder="1" applyAlignment="1">
      <x:alignment vertical="center" wrapText="1"/>
    </x:xf>
    <x:xf numFmtId="200" fontId="7" fillId="5" borderId="2" xfId="0" applyNumberFormat="1" applyFont="1" applyFill="1" applyBorder="1" applyAlignment="1">
      <x:alignment vertical="center" wrapText="1"/>
    </x:xf>
    <x:xf numFmtId="200" fontId="7" fillId="5" borderId="3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8" fillId="6" borderId="0" xfId="0" applyNumberFormat="1" applyFont="1" applyFill="1" applyBorder="1"/>
    <x:xf numFmtId="0" fontId="1" fillId="6" borderId="1" xfId="0" applyNumberFormat="1" applyFont="1" applyFill="1" applyBorder="1"/>
    <x:xf numFmtId="0" fontId="8" fillId="6" borderId="1" xfId="0" applyNumberFormat="1" applyFont="1" applyFill="1" applyBorder="1"/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200" fontId="9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 wrapText="1"/>
    </x:xf>
    <x:xf numFmtId="200" fontId="9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1" fillId="5" borderId="1" xfId="0" applyNumberFormat="1" applyFont="1" applyFill="1" applyBorder="1"/>
    <x:xf numFmtId="0" fontId="7" fillId="5" borderId="1" xfId="0" applyNumberFormat="1" applyFont="1" applyFill="1" applyBorder="1"/>
    <x:xf numFmtId="201" fontId="7" fillId="5" borderId="0" xfId="0" applyNumberFormat="1" applyFont="1" applyFill="1" applyBorder="1"/>
    <x:xf numFmtId="201" fontId="7" fillId="5" borderId="1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2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2" fontId="1" fillId="0" borderId="3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/>
    </x:xf>
    <x:xf numFmtId="0" fontId="8" fillId="6" borderId="1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5" borderId="1" xfId="0" applyNumberFormat="1" applyFont="1" applyFill="1" applyBorder="1" applyAlignment="1">
      <x:alignment vertical="center"/>
    </x:xf>
    <x:xf numFmtId="201" fontId="7" fillId="5" borderId="1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7" fillId="0" borderId="2" xfId="0" applyNumberFormat="1" applyFont="1" applyFill="1" applyBorder="1" applyAlignment="1">
      <x:alignment vertical="center" wrapText="1"/>
    </x:xf>
    <x:xf numFmtId="203" fontId="1" fillId="0" borderId="2" xfId="0" applyNumberFormat="1" applyFont="1" applyFill="1" applyBorder="1" applyAlignment="1">
      <x:alignment vertical="center" wrapText="1"/>
    </x:xf>
    <x:xf numFmtId="203" fontId="7" fillId="0" borderId="1" xfId="0" applyNumberFormat="1" applyFont="1" applyFill="1" applyBorder="1" applyAlignment="1">
      <x:alignment vertical="center" wrapText="1"/>
    </x:xf>
    <x:xf numFmtId="203" fontId="1" fillId="0" borderId="1" xfId="0" applyNumberFormat="1" applyFont="1" applyFill="1" applyBorder="1" applyAlignment="1">
      <x:alignment vertical="center" wrapText="1"/>
    </x:xf>
    <x:xf numFmtId="203" fontId="7" fillId="0" borderId="3" xfId="0" applyNumberFormat="1" applyFont="1" applyFill="1" applyBorder="1" applyAlignment="1">
      <x:alignment vertical="center" wrapText="1"/>
    </x:xf>
    <x:xf numFmtId="203" fontId="1" fillId="0" borderId="3" xfId="0" applyNumberFormat="1" applyFont="1" applyFill="1" applyBorder="1" applyAlignment="1">
      <x:alignment vertical="center" wrapText="1"/>
    </x:xf>
    <x:xf numFmtId="203" fontId="7" fillId="5" borderId="0" xfId="0" applyNumberFormat="1" applyFont="1" applyFill="1" applyBorder="1" applyAlignment="1">
      <x:alignment vertical="center" wrapText="1"/>
    </x:xf>
    <x:xf numFmtId="203" fontId="7" fillId="5" borderId="1" xfId="0" applyNumberFormat="1" applyFont="1" applyFill="1" applyBorder="1" applyAlignment="1">
      <x:alignment vertical="center" wrapText="1"/>
    </x:xf>
    <x:xf numFmtId="203" fontId="7" fillId="5" borderId="2" xfId="0" applyNumberFormat="1" applyFont="1" applyFill="1" applyBorder="1" applyAlignment="1">
      <x:alignment vertical="center" wrapText="1"/>
    </x:xf>
    <x:xf numFmtId="203" fontId="7" fillId="5" borderId="3" xfId="0" applyNumberFormat="1" applyFont="1" applyFill="1" applyBorder="1" applyAlignment="1">
      <x:alignment vertical="center" wrapText="1"/>
    </x:xf>
    <x:xf numFmtId="203" fontId="9" fillId="3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1" fillId="4" borderId="2" xfId="0" applyNumberFormat="1" applyFont="1" applyFill="1" applyBorder="1" applyAlignment="1">
      <x:alignment vertical="center" wrapText="1"/>
    </x:xf>
    <x:xf numFmtId="203" fontId="9" fillId="3" borderId="1" xfId="0" applyNumberFormat="1" applyFont="1" applyFill="1" applyBorder="1" applyAlignment="1">
      <x:alignment vertical="center" wrapText="1"/>
    </x:xf>
    <x:xf numFmtId="203" fontId="1" fillId="4" borderId="1" xfId="0" applyNumberFormat="1" applyFont="1" applyFill="1" applyBorder="1" applyAlignment="1">
      <x:alignment vertical="center" wrapText="1"/>
    </x:xf>
    <x:xf numFmtId="203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a18c9b4ef4f24" /><Relationship Type="http://schemas.openxmlformats.org/officeDocument/2006/relationships/theme" Target="/xl/theme/theme1.xml" Id="R7ef00890f8d34b0d" /><Relationship Type="http://schemas.openxmlformats.org/officeDocument/2006/relationships/sharedStrings" Target="/xl/sharedStrings.xml" Id="Rd2edcaf5d22c48c9" /><Relationship Type="http://schemas.openxmlformats.org/officeDocument/2006/relationships/worksheet" Target="/xl/worksheets/sheet1.xml" Id="Rfdd4eb3b6a644c04" /><Relationship Type="http://schemas.openxmlformats.org/officeDocument/2006/relationships/worksheet" Target="/xl/worksheets/sheet2.xml" Id="R773823c834214d02" /><Relationship Type="http://schemas.openxmlformats.org/officeDocument/2006/relationships/worksheet" Target="/xl/worksheets/sheet3.xml" Id="Re38aaa9eb6864250" /><Relationship Type="http://schemas.openxmlformats.org/officeDocument/2006/relationships/worksheet" Target="/xl/worksheets/sheet4.xml" Id="Rbc153d5e788443d8" /><Relationship Type="http://schemas.openxmlformats.org/officeDocument/2006/relationships/worksheet" Target="/xl/worksheets/sheet5.xml" Id="R246708f948ab4a4f" /><Relationship Type="http://schemas.openxmlformats.org/officeDocument/2006/relationships/worksheet" Target="/xl/worksheets/sheet6.xml" Id="R81d3f74dc3cc4a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6" hidden="0" customWidth="1"/>
    <x:col min="3" max="3" width="26" hidden="0" customWidth="1"/>
    <x:col min="4" max="4" width="28" hidden="0" customWidth="1"/>
  </x:cols>
  <x:sheetData>
    <x:row r="1" ht="40" customHeight="1">
      <x:c r="A1" s="98" t="str">
        <x:v>Zoho CRM | Team-cost planner</x:v>
      </x:c>
      <x:c r="B1" s="98"/>
      <x:c r="C1" s="98"/>
      <x:c r="D1" s="98"/>
      <x:c r="E1" s="99"/>
      <x:c r="F1" s="99"/>
    </x:row>
    <x:row r="2" ht="38" customHeight="1">
      <x:c r="A2" s="100" t="str">
        <x:v>ScaleSaathi • India edition • Reference prices reviewed 26 September 2026</x:v>
      </x:c>
      <x:c r="B2" s="100"/>
      <x:c r="C2" s="100"/>
      <x:c r="D2" s="100"/>
      <x:c r="E2" s="99"/>
      <x:c r="F2" s="99"/>
    </x:row>
    <x:row r="3" ht="24" customHeight="1">
      <x:c r="A3" s="101"/>
      <x:c r="B3" s="101"/>
      <x:c r="C3" s="101"/>
      <x:c r="D3" s="101"/>
      <x:c r="E3" s="99"/>
      <x:c r="F3" s="99"/>
    </x:row>
    <x:row r="4" ht="38" customHeight="1">
      <x:c r="A4" s="102" t="str">
        <x:v>Use a quotation for the decision; use this workbook to check the arithmetic.</x:v>
      </x:c>
      <x:c r="B4" s="102"/>
      <x:c r="C4" s="102"/>
      <x:c r="D4" s="102"/>
      <x:c r="E4" s="99"/>
      <x:c r="F4" s="99"/>
    </x:row>
    <x:row r="5" ht="24" customHeight="1">
      <x:c r="A5" s="101"/>
      <x:c r="B5" s="101"/>
      <x:c r="C5" s="101"/>
      <x:c r="D5" s="101"/>
      <x:c r="E5" s="99"/>
      <x:c r="F5" s="99"/>
    </x:row>
    <x:row r="6" ht="38" customHeight="1">
      <x:c r="A6" s="102" t="str">
        <x:v>Worksheet</x:v>
      </x:c>
      <x:c r="B6" s="102" t="str">
        <x:v>Use it for</x:v>
      </x:c>
      <x:c r="C6" s="102" t="str">
        <x:v>Input behaviour</x:v>
      </x:c>
      <x:c r="D6" s="102" t="str">
        <x:v>Important boundary</x:v>
      </x:c>
      <x:c r="E6" s="99"/>
      <x:c r="F6" s="99"/>
    </x:row>
    <x:row r="7" ht="52" customHeight="1">
      <x:c r="A7" s="21" t="str">
        <x:v>Plan Rates</x:v>
      </x:c>
      <x:c r="B7" s="21" t="str">
        <x:v>Official INR rate evidence</x:v>
      </x:c>
      <x:c r="C7" s="21" t="str">
        <x:v>Reference rates are editable</x:v>
      </x:c>
      <x:c r="D7" s="21" t="str">
        <x:v>Not a live price feed</x:v>
      </x:c>
      <x:c r="E7" s="99"/>
      <x:c r="F7" s="99"/>
    </x:row>
    <x:row r="8" ht="52" customHeight="1">
      <x:c r="A8" s="21" t="str">
        <x:v>Team Budget</x:v>
      </x:c>
      <x:c r="B8" s="21" t="str">
        <x:v>Licence + extras + first-year cash</x:v>
      </x:c>
      <x:c r="C8" s="21" t="str">
        <x:v>Edition selects rates automatically</x:v>
      </x:c>
      <x:c r="D8" s="21" t="str">
        <x:v>Full-year fixed headcount</x:v>
      </x:c>
      <x:c r="E8" s="99"/>
      <x:c r="F8" s="99"/>
    </x:row>
    <x:row r="9" ht="52" customHeight="1">
      <x:c r="A9" s="21" t="str">
        <x:v>Billing Compare</x:v>
      </x:c>
      <x:c r="B9" s="21" t="str">
        <x:v>Annual purchase vs monthly duration</x:v>
      </x:c>
      <x:c r="C9" s="21" t="str">
        <x:v>Choose users, months and tax</x:v>
      </x:c>
      <x:c r="D9" s="21" t="str">
        <x:v>Annual cash is paid for 12 months</x:v>
      </x:c>
      <x:c r="E9" s="99"/>
      <x:c r="F9" s="99"/>
    </x:row>
    <x:row r="10" ht="52" customHeight="1">
      <x:c r="A10" s="21" t="str">
        <x:v>Trial Checklist</x:v>
      </x:c>
      <x:c r="B10" s="21" t="str">
        <x:v>Fit and licence checks</x:v>
      </x:c>
      <x:c r="C10" s="21" t="str">
        <x:v>Assign an owner and status</x:v>
      </x:c>
      <x:c r="D10" s="21" t="str">
        <x:v>Not a product performance test</x:v>
      </x:c>
      <x:c r="E10" s="99"/>
      <x:c r="F10" s="99"/>
    </x:row>
    <x:row r="11" ht="52" customHeight="1">
      <x:c r="A11" s="22" t="str">
        <x:v>Sources</x:v>
      </x:c>
      <x:c r="B11" s="22" t="str">
        <x:v>Evidence and conditions</x:v>
      </x:c>
      <x:c r="C11" s="22" t="str">
        <x:v>Open original documentation</x:v>
      </x:c>
      <x:c r="D11" s="22" t="str">
        <x:v>Confirm your current account terms</x:v>
      </x:c>
      <x:c r="E11" s="99"/>
      <x:c r="F11" s="99"/>
    </x:row>
    <x:row r="12" ht="24" customHeight="1">
      <x:c r="A12" s="101"/>
      <x:c r="B12" s="101"/>
      <x:c r="C12" s="101"/>
      <x:c r="D12" s="101"/>
      <x:c r="E12" s="99"/>
      <x:c r="F12" s="99"/>
    </x:row>
    <x:row r="13" ht="52" customHeight="1">
      <x:c r="A13" s="31" t="str">
        <x:v>Blue cells are editable. Green-tinted output rows are calculations. Change the edition in Team Budget and the regular-user reference rate updates automatically.</x:v>
      </x:c>
      <x:c r="B13" s="31"/>
      <x:c r="C13" s="31"/>
      <x:c r="D13" s="31"/>
      <x:c r="E13" s="99"/>
      <x:c r="F13" s="99"/>
    </x:row>
    <x:row r="14" ht="24" customHeight="1">
      <x:c r="A14" s="101"/>
      <x:c r="B14" s="101"/>
      <x:c r="C14" s="101"/>
      <x:c r="D14" s="101"/>
      <x:c r="E14" s="99"/>
      <x:c r="F14" s="99"/>
    </x:row>
    <x:row r="15" ht="64" customHeight="1">
      <x:c r="A15" s="31" t="str">
        <x:v>Tax assumption: 18% is an illustration, not a tax determination. Official reference prices exclude local taxes. Included mode requires a positive tax-inclusive quoted regular-user rate; all other entered costs must use that same tax basis.</x:v>
      </x:c>
      <x:c r="B15" s="31"/>
      <x:c r="C15" s="31"/>
      <x:c r="D15" s="31"/>
      <x:c r="E15" s="99"/>
      <x:c r="F15" s="99"/>
    </x:row>
    <x:row r="16" ht="24" customHeight="1">
      <x:c r="A16" s="101"/>
      <x:c r="B16" s="101"/>
      <x:c r="C16" s="101"/>
      <x:c r="D16" s="101"/>
      <x:c r="E16" s="99"/>
      <x:c r="F16" s="99"/>
    </x:row>
    <x:row r="17" ht="64" customHeight="1">
      <x:c r="A17" s="31" t="str">
        <x:v>Restricted-seat rates: enter an actual INR team-user quotation. A blank/zero reference is not a free licence. This model does not verify eligibility, mix regular editions, calculate Lite-user entitlement or quote negotiated prices.</x:v>
      </x:c>
      <x:c r="B17" s="31"/>
      <x:c r="C17" s="31"/>
      <x:c r="D17" s="31"/>
      <x:c r="E17" s="99"/>
      <x:c r="F17" s="99"/>
    </x:row>
    <x:row r="18" ht="24" customHeight="1">
      <x:c r="A18" s="101"/>
      <x:c r="B18" s="101"/>
      <x:c r="C18" s="101"/>
      <x:c r="D18" s="101"/>
      <x:c r="E18" s="99"/>
      <x:c r="F18" s="99"/>
    </x:row>
    <x:row r="19" ht="56" customHeight="1">
      <x:c r="A19" s="31" t="str">
        <x:v>Not modelled: mid-term proration, seat-addition dates, refunds or downgrade credits, discounts, future price changes, mixed-tax invoices, input-tax credit and account-specific limits. Confirm these separately.</x:v>
      </x:c>
      <x:c r="B19" s="31"/>
      <x:c r="C19" s="31"/>
      <x:c r="D19" s="31"/>
      <x:c r="E19" s="99"/>
      <x:c r="F19" s="99"/>
    </x:row>
    <x:row r="20" ht="24" customHeight="1">
      <x:c r="A20" s="101"/>
      <x:c r="B20" s="101"/>
      <x:c r="C20" s="101"/>
      <x:c r="D20" s="101"/>
      <x:c r="E20" s="99"/>
      <x:c r="F20" s="99"/>
    </x:row>
    <x:row r="21" ht="52" customHeight="1">
      <x:c r="A21" s="31" t="str">
        <x:v>Purchase checklist: establish the final edition and permissions; test the sales process; confirm licensed users and recurring extras; retain data exports; assign a renewal owner.</x:v>
      </x:c>
      <x:c r="B21" s="31"/>
      <x:c r="C21" s="31"/>
      <x:c r="D21" s="31"/>
      <x:c r="E21" s="99"/>
      <x:c r="F21" s="99"/>
    </x:row>
    <x:row r="22" ht="24" customHeight="1">
      <x:c r="A22" s="101"/>
      <x:c r="B22" s="101"/>
      <x:c r="C22" s="101"/>
      <x:c r="D22" s="101"/>
      <x:c r="E22" s="99"/>
      <x:c r="F22" s="99"/>
    </x:row>
    <x:row r="23" ht="44" customHeight="1">
      <x:c r="A23" s="103" t="str">
        <x:v>Reference example: 5 Professional users → ₹84,000/year before tax; ₹99,120 with an assumed 18%.</x:v>
      </x:c>
      <x:c r="B23" s="103"/>
      <x:c r="C23" s="103"/>
      <x:c r="D23" s="103"/>
      <x:c r="E23" s="99"/>
      <x:c r="F23" s="99"/>
    </x:row>
    <x:row r="24" ht="24" customHeight="1">
      <x:c r="A24" s="101"/>
      <x:c r="B24" s="101"/>
      <x:c r="C24" s="101"/>
      <x:c r="D24" s="101"/>
      <x:c r="E24" s="99"/>
      <x:c r="F24" s="99"/>
    </x:row>
    <x:row r="25" ht="24" customHeight="1">
      <x:c r="A25" s="101"/>
      <x:c r="B25" s="101"/>
      <x:c r="C25" s="101"/>
      <x:c r="D25" s="101"/>
      <x:c r="E25" s="99"/>
      <x:c r="F25" s="99"/>
    </x:row>
    <x:row r="26" ht="24" customHeight="1">
      <x:c r="A26" s="101"/>
      <x:c r="B26" s="101"/>
      <x:c r="C26" s="101"/>
      <x:c r="D26" s="101"/>
      <x:c r="E26" s="99"/>
      <x:c r="F26" s="99"/>
    </x:row>
    <x:row r="27" ht="24" customHeight="1">
      <x:c r="A27" s="101"/>
      <x:c r="B27" s="101"/>
      <x:c r="C27" s="101"/>
      <x:c r="D27" s="101"/>
      <x:c r="E27" s="99"/>
      <x:c r="F27" s="99"/>
    </x:row>
    <x:row r="28" ht="24" customHeight="1">
      <x:c r="A28" s="101"/>
      <x:c r="B28" s="101"/>
      <x:c r="C28" s="101"/>
      <x:c r="D28" s="101"/>
      <x:c r="E28" s="99"/>
      <x:c r="F28" s="99"/>
    </x:row>
    <x:row r="29" ht="24" customHeight="1">
      <x:c r="A29" s="101"/>
      <x:c r="B29" s="101"/>
      <x:c r="C29" s="101"/>
      <x:c r="D29" s="101"/>
      <x:c r="E29" s="99"/>
      <x:c r="F29" s="99"/>
    </x:row>
    <x:row r="30" ht="24" customHeight="1">
      <x:c r="A30" s="101"/>
      <x:c r="B30" s="101"/>
      <x:c r="C30" s="101"/>
      <x:c r="D30" s="101"/>
      <x:c r="E30" s="99"/>
      <x:c r="F30" s="99"/>
    </x:row>
    <x:row r="31" ht="24" customHeight="1">
      <x:c r="A31" s="101"/>
      <x:c r="B31" s="101"/>
      <x:c r="C31" s="101"/>
      <x:c r="D31" s="101"/>
      <x:c r="E31" s="99"/>
      <x:c r="F31" s="99"/>
    </x:row>
    <x:row r="32" ht="24" customHeight="1">
      <x:c r="A32" s="101"/>
      <x:c r="B32" s="101"/>
      <x:c r="C32" s="101"/>
      <x:c r="D32" s="101"/>
      <x:c r="E32" s="99"/>
      <x:c r="F32" s="99"/>
    </x:row>
    <x:row r="33" ht="24" customHeight="1">
      <x:c r="A33" s="101"/>
      <x:c r="B33" s="101"/>
      <x:c r="C33" s="101"/>
      <x:c r="D33" s="101"/>
      <x:c r="E33" s="99"/>
      <x:c r="F33" s="99"/>
    </x:row>
    <x:row r="34" ht="24" customHeight="1">
      <x:c r="A34" s="101"/>
      <x:c r="B34" s="101"/>
      <x:c r="C34" s="101"/>
      <x:c r="D34" s="101"/>
      <x:c r="E34" s="99"/>
      <x:c r="F34" s="99"/>
    </x:row>
    <x:row r="35" ht="24" customHeight="1">
      <x:c r="A35" s="101"/>
      <x:c r="B35" s="101"/>
      <x:c r="C35" s="101"/>
      <x:c r="D35" s="101"/>
      <x:c r="E35" s="99"/>
      <x:c r="F35" s="99"/>
    </x:row>
    <x:row r="36" ht="24" customHeight="1">
      <x:c r="A36" s="101"/>
      <x:c r="B36" s="101"/>
      <x:c r="C36" s="101"/>
      <x:c r="D36" s="101"/>
      <x:c r="E36" s="99"/>
      <x:c r="F36" s="99"/>
    </x:row>
    <x:row r="37" ht="24" customHeight="1">
      <x:c r="A37" s="101"/>
      <x:c r="B37" s="101"/>
      <x:c r="C37" s="101"/>
      <x:c r="D37" s="101"/>
      <x:c r="E37" s="99"/>
      <x:c r="F37" s="99"/>
    </x:row>
    <x:row r="38" ht="24" customHeight="1">
      <x:c r="A38" s="101"/>
      <x:c r="B38" s="101"/>
      <x:c r="C38" s="101"/>
      <x:c r="D38" s="101"/>
      <x:c r="E38" s="99"/>
      <x:c r="F38" s="99"/>
    </x:row>
    <x:row r="39">
      <x:c r="A39" s="99"/>
      <x:c r="B39" s="99"/>
      <x:c r="C39" s="99"/>
      <x:c r="D39" s="99"/>
      <x:c r="E39" s="99"/>
      <x:c r="F39" s="99"/>
    </x:row>
    <x:row r="40">
      <x:c r="A40" s="99"/>
      <x:c r="B40" s="99"/>
      <x:c r="C40" s="99"/>
      <x:c r="D40" s="99"/>
      <x:c r="E40" s="99"/>
      <x:c r="F40" s="99"/>
    </x:row>
  </x:sheetData>
  <x:mergeCells>
    <x:mergeCell ref="A1:D1"/>
    <x:mergeCell ref="A2:D2"/>
    <x:mergeCell ref="A4:D4"/>
    <x:mergeCell ref="A13:D13"/>
    <x:mergeCell ref="A15:D15"/>
    <x:mergeCell ref="A17:D17"/>
    <x:mergeCell ref="A19:D19"/>
    <x:mergeCell ref="A21:D21"/>
    <x:mergeCell ref="A23:D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7" hidden="0" customWidth="1"/>
    <x:col min="3" max="3" width="17" hidden="0" customWidth="1"/>
    <x:col min="4" max="4" width="21" hidden="0" customWidth="1"/>
    <x:col min="5" max="5" width="20" hidden="0" customWidth="1"/>
    <x:col min="6" max="6" width="38" hidden="0" customWidth="1"/>
  </x:cols>
  <x:sheetData>
    <x:row r="1" ht="40" customHeight="1">
      <x:c r="A1" s="98" t="str">
        <x:v>Official INR reference rates</x:v>
      </x:c>
      <x:c r="B1" s="98"/>
      <x:c r="C1" s="98"/>
      <x:c r="D1" s="98"/>
      <x:c r="E1" s="98"/>
      <x:c r="F1" s="98"/>
    </x:row>
    <x:row r="2" ht="38" customHeight="1">
      <x:c r="A2" s="100" t="str">
        <x:v>Per regular user. Annual rate is a monthly equivalent, not monthly instalments. Local taxes are additional.</x:v>
      </x:c>
      <x:c r="B2" s="100"/>
      <x:c r="C2" s="100"/>
      <x:c r="D2" s="100"/>
      <x:c r="E2" s="100"/>
      <x:c r="F2" s="100"/>
    </x:row>
    <x:row r="3" ht="24" customHeight="1">
      <x:c r="A3" s="101"/>
      <x:c r="B3" s="101"/>
      <x:c r="C3" s="101"/>
      <x:c r="D3" s="101"/>
      <x:c r="E3" s="101"/>
      <x:c r="F3" s="101"/>
    </x:row>
    <x:row r="4" ht="24" customHeight="1">
      <x:c r="A4" s="101"/>
      <x:c r="B4" s="101"/>
      <x:c r="C4" s="101"/>
      <x:c r="D4" s="101"/>
      <x:c r="E4" s="101"/>
      <x:c r="F4" s="101"/>
    </x:row>
    <x:row r="5" ht="38" customHeight="1">
      <x:c r="A5" s="102" t="str">
        <x:v>Edition</x:v>
      </x:c>
      <x:c r="B5" s="102" t="str">
        <x:v>Annual rate / month</x:v>
      </x:c>
      <x:c r="C5" s="102" t="str">
        <x:v>Monthly-billed rate</x:v>
      </x:c>
      <x:c r="D5" s="102" t="str">
        <x:v>Annual subscription</x:v>
      </x:c>
      <x:c r="E5" s="102" t="str">
        <x:v>12-month monthly total</x:v>
      </x:c>
      <x:c r="F5" s="102" t="str">
        <x:v>Official source</x:v>
      </x:c>
    </x:row>
    <x:row r="6" ht="52" customHeight="1">
      <x:c r="A6" s="21" t="str">
        <x:v>Standard</x:v>
      </x:c>
      <x:c r="B6" s="118" t="n">
        <x:v>800</x:v>
      </x:c>
      <x:c r="C6" s="118" t="n">
        <x:v>1300</x:v>
      </x:c>
      <x:c r="D6" s="119" t="n">
        <x:f>B6*12</x:f>
        <x:v>9600</x:v>
      </x:c>
      <x:c r="E6" s="119" t="n">
        <x:f>C6*12</x:f>
        <x:v>15600</x:v>
      </x:c>
      <x:c r="F6" s="21" t="str">
        <x:v>https://www.zoho.com/crm/complete-feature-list.html</x:v>
      </x:c>
    </x:row>
    <x:row r="7" ht="52" customHeight="1">
      <x:c r="A7" s="21" t="str">
        <x:v>Professional</x:v>
      </x:c>
      <x:c r="B7" s="118" t="n">
        <x:v>1400</x:v>
      </x:c>
      <x:c r="C7" s="118" t="n">
        <x:v>2100</x:v>
      </x:c>
      <x:c r="D7" s="119" t="n">
        <x:f>B7*12</x:f>
        <x:v>16800</x:v>
      </x:c>
      <x:c r="E7" s="119" t="n">
        <x:f>C7*12</x:f>
        <x:v>25200</x:v>
      </x:c>
      <x:c r="F7" s="21" t="str">
        <x:v>https://www.zoho.com/crm/complete-feature-list.html</x:v>
      </x:c>
    </x:row>
    <x:row r="8" ht="52" customHeight="1">
      <x:c r="A8" s="21" t="str">
        <x:v>Enterprise</x:v>
      </x:c>
      <x:c r="B8" s="118" t="n">
        <x:v>2400</x:v>
      </x:c>
      <x:c r="C8" s="118" t="n">
        <x:v>3000</x:v>
      </x:c>
      <x:c r="D8" s="119" t="n">
        <x:f>B8*12</x:f>
        <x:v>28800</x:v>
      </x:c>
      <x:c r="E8" s="119" t="n">
        <x:f>C8*12</x:f>
        <x:v>36000</x:v>
      </x:c>
      <x:c r="F8" s="21" t="str">
        <x:v>https://www.zoho.com/crm/complete-feature-list.html</x:v>
      </x:c>
    </x:row>
    <x:row r="9" ht="52" customHeight="1">
      <x:c r="A9" s="22" t="str">
        <x:v>Ultimate</x:v>
      </x:c>
      <x:c r="B9" s="120" t="n">
        <x:v>2600</x:v>
      </x:c>
      <x:c r="C9" s="120" t="n">
        <x:v>3200</x:v>
      </x:c>
      <x:c r="D9" s="121" t="n">
        <x:f>B9*12</x:f>
        <x:v>31200</x:v>
      </x:c>
      <x:c r="E9" s="121" t="n">
        <x:f>C9*12</x:f>
        <x:v>38400</x:v>
      </x:c>
      <x:c r="F9" s="22" t="str">
        <x:v>https://www.zoho.com/crm/complete-feature-list.html</x:v>
      </x:c>
    </x:row>
    <x:row r="10" ht="24" customHeight="1">
      <x:c r="A10" s="101"/>
      <x:c r="B10" s="101"/>
      <x:c r="C10" s="101"/>
      <x:c r="D10" s="101"/>
      <x:c r="E10" s="101"/>
      <x:c r="F10" s="101"/>
    </x:row>
    <x:row r="11" ht="45" customHeight="1">
      <x:c r="A11" s="21" t="str">
        <x:v>Free</x:v>
      </x:c>
      <x:c r="B11" s="119" t="n">
        <x:v>0</x:v>
      </x:c>
      <x:c r="C11" s="119" t="n">
        <x:v>0</x:v>
      </x:c>
      <x:c r="D11" s="119" t="n">
        <x:v>0</x:v>
      </x:c>
      <x:c r="E11" s="119" t="n">
        <x:v>0</x:v>
      </x:c>
      <x:c r="F11" s="21" t="str">
        <x:v>https://www.zoho.com/crm/free-crm.html</x:v>
      </x:c>
    </x:row>
    <x:row r="12" ht="24" customHeight="1">
      <x:c r="A12" s="101"/>
      <x:c r="B12" s="101"/>
      <x:c r="C12" s="101"/>
      <x:c r="D12" s="101"/>
      <x:c r="E12" s="101"/>
      <x:c r="F12" s="101"/>
    </x:row>
    <x:row r="13" ht="50" customHeight="1">
      <x:c r="A13" s="31" t="str">
        <x:v>Free supports up to 3 users and separate feature limits. The three Free seats are not deducted from a paid-edition bill. The paid-budget selector intentionally excludes Free.</x:v>
      </x:c>
      <x:c r="B13" s="31"/>
      <x:c r="C13" s="31"/>
      <x:c r="D13" s="31"/>
      <x:c r="E13" s="31"/>
      <x:c r="F13" s="31"/>
    </x:row>
    <x:row r="14" ht="24" customHeight="1">
      <x:c r="A14" s="101"/>
      <x:c r="B14" s="101"/>
      <x:c r="C14" s="101"/>
      <x:c r="D14" s="101"/>
      <x:c r="E14" s="101"/>
      <x:c r="F14" s="101"/>
    </x:row>
    <x:row r="15" ht="55" customHeight="1">
      <x:c r="A15" s="31" t="str">
        <x:v>Read the billing cycle before comparing rates. One organisation chooses one edition for its regular users. Team users and Lite users are distinct restricted-licence arrangements; confirm account eligibility and price.</x:v>
      </x:c>
      <x:c r="B15" s="31"/>
      <x:c r="C15" s="31"/>
      <x:c r="D15" s="31"/>
      <x:c r="E15" s="31"/>
      <x:c r="F15" s="31"/>
    </x:row>
    <x:row r="16" ht="24" customHeight="1">
      <x:c r="A16" s="101"/>
      <x:c r="B16" s="101"/>
      <x:c r="C16" s="101"/>
      <x:c r="D16" s="101"/>
      <x:c r="E16" s="101"/>
      <x:c r="F16" s="101"/>
    </x:row>
    <x:row r="17" ht="50" customHeight="1">
      <x:c r="A17" s="31" t="str">
        <x:v>Source check: 26 September 2026. These figures were visible in the official English edition-comparison page. No account-specific checkout or future renewal quote was completed.</x:v>
      </x:c>
      <x:c r="B17" s="31"/>
      <x:c r="C17" s="31"/>
      <x:c r="D17" s="31"/>
      <x:c r="E17" s="31"/>
      <x:c r="F17" s="31"/>
    </x:row>
    <x:row r="18" ht="24" customHeight="1">
      <x:c r="A18" s="101"/>
      <x:c r="B18" s="101"/>
      <x:c r="C18" s="101"/>
      <x:c r="D18" s="101"/>
      <x:c r="E18" s="101"/>
      <x:c r="F18" s="101"/>
    </x:row>
    <x:row r="19" ht="24" customHeight="1">
      <x:c r="A19" s="101"/>
      <x:c r="B19" s="101"/>
      <x:c r="C19" s="101"/>
      <x:c r="D19" s="101"/>
      <x:c r="E19" s="101"/>
      <x:c r="F19" s="101"/>
    </x:row>
    <x:row r="20" ht="24" customHeight="1">
      <x:c r="A20" s="101"/>
      <x:c r="B20" s="101"/>
      <x:c r="C20" s="101"/>
      <x:c r="D20" s="101"/>
      <x:c r="E20" s="101"/>
      <x:c r="F20" s="101"/>
    </x:row>
    <x:row r="21" ht="24" customHeight="1">
      <x:c r="A21" s="101"/>
      <x:c r="B21" s="101"/>
      <x:c r="C21" s="101"/>
      <x:c r="D21" s="101"/>
      <x:c r="E21" s="101"/>
      <x:c r="F21" s="101"/>
    </x:row>
    <x:row r="22" ht="24" customHeight="1">
      <x:c r="A22" s="101"/>
      <x:c r="B22" s="101"/>
      <x:c r="C22" s="101"/>
      <x:c r="D22" s="101"/>
      <x:c r="E22" s="101"/>
      <x:c r="F22" s="101"/>
    </x:row>
    <x:row r="23" ht="24" customHeight="1">
      <x:c r="A23" s="101"/>
      <x:c r="B23" s="101"/>
      <x:c r="C23" s="101"/>
      <x:c r="D23" s="101"/>
      <x:c r="E23" s="101"/>
      <x:c r="F23" s="101"/>
    </x:row>
    <x:row r="24" ht="24" customHeight="1">
      <x:c r="A24" s="101"/>
      <x:c r="B24" s="101"/>
      <x:c r="C24" s="101"/>
      <x:c r="D24" s="101"/>
      <x:c r="E24" s="101"/>
      <x:c r="F24" s="101"/>
    </x:row>
    <x:row r="25" ht="24" customHeight="1">
      <x:c r="A25" s="101"/>
      <x:c r="B25" s="101"/>
      <x:c r="C25" s="101"/>
      <x:c r="D25" s="101"/>
      <x:c r="E25" s="101"/>
      <x:c r="F25" s="101"/>
    </x:row>
    <x:row r="26" ht="24" customHeight="1">
      <x:c r="A26" s="101"/>
      <x:c r="B26" s="101"/>
      <x:c r="C26" s="101"/>
      <x:c r="D26" s="101"/>
      <x:c r="E26" s="101"/>
      <x:c r="F26" s="101"/>
    </x:row>
    <x:row r="27" ht="24" customHeight="1">
      <x:c r="A27" s="101"/>
      <x:c r="B27" s="101"/>
      <x:c r="C27" s="101"/>
      <x:c r="D27" s="101"/>
      <x:c r="E27" s="101"/>
      <x:c r="F27" s="101"/>
    </x:row>
    <x:row r="28" ht="24" customHeight="1">
      <x:c r="A28" s="101"/>
      <x:c r="B28" s="101"/>
      <x:c r="C28" s="101"/>
      <x:c r="D28" s="101"/>
      <x:c r="E28" s="101"/>
      <x:c r="F28" s="101"/>
    </x:row>
    <x:row r="29" ht="24" customHeight="1">
      <x:c r="A29" s="101"/>
      <x:c r="B29" s="101"/>
      <x:c r="C29" s="101"/>
      <x:c r="D29" s="101"/>
      <x:c r="E29" s="101"/>
      <x:c r="F29" s="101"/>
    </x:row>
    <x:row r="30" ht="24" customHeight="1">
      <x:c r="A30" s="101"/>
      <x:c r="B30" s="101"/>
      <x:c r="C30" s="101"/>
      <x:c r="D30" s="101"/>
      <x:c r="E30" s="101"/>
      <x:c r="F30" s="101"/>
    </x:row>
    <x:row r="31" ht="24" customHeight="1">
      <x:c r="A31" s="101"/>
      <x:c r="B31" s="101"/>
      <x:c r="C31" s="101"/>
      <x:c r="D31" s="101"/>
      <x:c r="E31" s="101"/>
      <x:c r="F31" s="101"/>
    </x:row>
    <x:row r="32" ht="24" customHeight="1">
      <x:c r="A32" s="101"/>
      <x:c r="B32" s="101"/>
      <x:c r="C32" s="101"/>
      <x:c r="D32" s="101"/>
      <x:c r="E32" s="101"/>
      <x:c r="F32" s="101"/>
    </x:row>
    <x:row r="33" ht="24" customHeight="1">
      <x:c r="A33" s="101"/>
      <x:c r="B33" s="101"/>
      <x:c r="C33" s="101"/>
      <x:c r="D33" s="101"/>
      <x:c r="E33" s="101"/>
      <x:c r="F33" s="101"/>
    </x:row>
    <x:row r="34" ht="24" customHeight="1">
      <x:c r="A34" s="101"/>
      <x:c r="B34" s="101"/>
      <x:c r="C34" s="101"/>
      <x:c r="D34" s="101"/>
      <x:c r="E34" s="101"/>
      <x:c r="F34" s="101"/>
    </x:row>
    <x:row r="35" ht="24" customHeight="1">
      <x:c r="A35" s="101"/>
      <x:c r="B35" s="101"/>
      <x:c r="C35" s="101"/>
      <x:c r="D35" s="101"/>
      <x:c r="E35" s="101"/>
      <x:c r="F35" s="101"/>
    </x:row>
    <x:row r="36" ht="24" customHeight="1">
      <x:c r="A36" s="101"/>
      <x:c r="B36" s="101"/>
      <x:c r="C36" s="101"/>
      <x:c r="D36" s="101"/>
      <x:c r="E36" s="101"/>
      <x:c r="F36" s="101"/>
    </x:row>
    <x:row r="37" ht="24" customHeight="1">
      <x:c r="A37" s="101"/>
      <x:c r="B37" s="101"/>
      <x:c r="C37" s="101"/>
      <x:c r="D37" s="101"/>
      <x:c r="E37" s="101"/>
      <x:c r="F37" s="101"/>
    </x:row>
    <x:row r="38" ht="24" customHeight="1">
      <x:c r="A38" s="101"/>
      <x:c r="B38" s="101"/>
      <x:c r="C38" s="101"/>
      <x:c r="D38" s="101"/>
      <x:c r="E38" s="101"/>
      <x:c r="F38" s="101"/>
    </x:row>
    <x:row r="39">
      <x:c r="A39" s="99"/>
      <x:c r="B39" s="99"/>
      <x:c r="C39" s="99"/>
      <x:c r="D39" s="99"/>
      <x:c r="E39" s="99"/>
      <x:c r="F39" s="99"/>
    </x:row>
    <x:row r="40">
      <x:c r="A40" s="99"/>
      <x:c r="B40" s="99"/>
      <x:c r="C40" s="99"/>
      <x:c r="D40" s="99"/>
      <x:c r="E40" s="99"/>
      <x:c r="F40" s="99"/>
    </x:row>
  </x:sheetData>
  <x:mergeCells>
    <x:mergeCell ref="A1:F1"/>
    <x:mergeCell ref="A2:F2"/>
    <x:mergeCell ref="A13:F13"/>
    <x:mergeCell ref="A15:F15"/>
    <x:mergeCell ref="A17:F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24" hidden="0" customWidth="1"/>
    <x:col min="3" max="3" width="15" hidden="0" customWidth="1"/>
    <x:col min="4" max="4" width="58" hidden="0" customWidth="1"/>
  </x:cols>
  <x:sheetData>
    <x:row r="1" ht="40" customHeight="1">
      <x:c r="A1" s="98" t="str">
        <x:v>Your first-year CRM budget</x:v>
      </x:c>
      <x:c r="B1" s="98"/>
      <x:c r="C1" s="98"/>
      <x:c r="D1" s="98"/>
      <x:c r="E1" s="99"/>
      <x:c r="F1" s="99"/>
    </x:row>
    <x:row r="2" ht="38" customHeight="1">
      <x:c r="A2" s="100" t="str">
        <x:v>Change blue input cells. A selected edition loads the official reference rate unless you enter a positive quoted override.</x:v>
      </x:c>
      <x:c r="B2" s="100"/>
      <x:c r="C2" s="100"/>
      <x:c r="D2" s="100"/>
      <x:c r="E2" s="99"/>
      <x:c r="F2" s="99"/>
    </x:row>
    <x:row r="3" ht="24" customHeight="1">
      <x:c r="A3" s="101"/>
      <x:c r="B3" s="101"/>
      <x:c r="C3" s="101"/>
      <x:c r="D3" s="101"/>
      <x:c r="E3" s="99"/>
      <x:c r="F3" s="99"/>
    </x:row>
    <x:row r="4" ht="38" customHeight="1">
      <x:c r="A4" s="102" t="str">
        <x:v>INPUT</x:v>
      </x:c>
      <x:c r="B4" s="102" t="str">
        <x:v>VALUE</x:v>
      </x:c>
      <x:c r="C4" s="102" t="str">
        <x:v>UNIT</x:v>
      </x:c>
      <x:c r="D4" s="102" t="str">
        <x:v>HOW TO USE</x:v>
      </x:c>
      <x:c r="E4" s="99"/>
      <x:c r="F4" s="99"/>
    </x:row>
    <x:row r="5" ht="48" customHeight="1">
      <x:c r="A5" s="21" t="str">
        <x:v>Paid edition</x:v>
      </x:c>
      <x:c r="B5" s="54" t="str">
        <x:v>Professional</x:v>
      </x:c>
      <x:c r="C5" s="21" t="str">
        <x:v>One edition</x:v>
      </x:c>
      <x:c r="D5" s="21" t="str">
        <x:v>Applies to all regular users in this organisation.</x:v>
      </x:c>
      <x:c r="E5" s="99"/>
      <x:c r="F5" s="99"/>
    </x:row>
    <x:row r="6" ht="48" customHeight="1">
      <x:c r="A6" s="21" t="str">
        <x:v>Regular-user licences</x:v>
      </x:c>
      <x:c r="B6" s="54" t="n">
        <x:v>5</x:v>
      </x:c>
      <x:c r="C6" s="21" t="str">
        <x:v>Users</x:v>
      </x:c>
      <x:c r="D6" s="21" t="str">
        <x:v>Whole number, at least 1. Include everyone needing regular access.</x:v>
      </x:c>
      <x:c r="E6" s="99"/>
      <x:c r="F6" s="99"/>
    </x:row>
    <x:row r="7" ht="48" customHeight="1">
      <x:c r="A7" s="21" t="str">
        <x:v>Billing cycle</x:v>
      </x:c>
      <x:c r="B7" s="54" t="str">
        <x:v>Annual</x:v>
      </x:c>
      <x:c r="C7" s="21" t="str">
        <x:v>Cycle</x:v>
      </x:c>
      <x:c r="D7" s="21" t="str">
        <x:v>Annual = monthly equivalent × 12; Monthly = monthly charge.</x:v>
      </x:c>
      <x:c r="E7" s="99"/>
      <x:c r="F7" s="99"/>
    </x:row>
    <x:row r="8" ht="48" customHeight="1">
      <x:c r="A8" s="21" t="str">
        <x:v>Tax assumption</x:v>
      </x:c>
      <x:c r="B8" s="60" t="n">
        <x:v>0.18</x:v>
      </x:c>
      <x:c r="C8" s="21" t="str">
        <x:v>Percent</x:v>
      </x:c>
      <x:c r="D8" s="21" t="str">
        <x:v>Illustrative only. Replace with the treatment on your invoice.</x:v>
      </x:c>
      <x:c r="E8" s="99"/>
      <x:c r="F8" s="99"/>
    </x:row>
    <x:row r="9" ht="48" customHeight="1">
      <x:c r="A9" s="21" t="str">
        <x:v>Tax basis</x:v>
      </x:c>
      <x:c r="B9" s="54" t="str">
        <x:v>Add tax</x:v>
      </x:c>
      <x:c r="C9" s="21" t="str">
        <x:v>Basis</x:v>
      </x:c>
      <x:c r="D9" s="21" t="str">
        <x:v>Published rates exclude tax. Included requires an actual quoted override.</x:v>
      </x:c>
      <x:c r="E9" s="99"/>
      <x:c r="F9" s="99"/>
    </x:row>
    <x:row r="10" ht="48" customHeight="1">
      <x:c r="A10" s="21" t="str">
        <x:v>Quoted regular-user rate</x:v>
      </x:c>
      <x:c r="B10" s="126" t="n">
        <x:v>0</x:v>
      </x:c>
      <x:c r="C10" s="21" t="str">
        <x:v>₹/user/month</x:v>
      </x:c>
      <x:c r="D10" s="21" t="str">
        <x:v>0 uses Plan Rates. Otherwise enter the rate for the selected billing cycle.</x:v>
      </x:c>
      <x:c r="E10" s="99"/>
      <x:c r="F10" s="99"/>
    </x:row>
    <x:row r="11" ht="48" customHeight="1">
      <x:c r="A11" s="21" t="str">
        <x:v>Restricted team-user seats</x:v>
      </x:c>
      <x:c r="B11" s="54" t="n">
        <x:v>0</x:v>
      </x:c>
      <x:c r="C11" s="21" t="str">
        <x:v>Users</x:v>
      </x:c>
      <x:c r="D11" s="21" t="str">
        <x:v>Optional. Confirm permissions and eligibility; no Lite eligibility model.</x:v>
      </x:c>
      <x:c r="E11" s="99"/>
      <x:c r="F11" s="99"/>
    </x:row>
    <x:row r="12" ht="48" customHeight="1">
      <x:c r="A12" s="21" t="str">
        <x:v>Quoted team-user rate</x:v>
      </x:c>
      <x:c r="B12" s="126" t="n">
        <x:v>0</x:v>
      </x:c>
      <x:c r="C12" s="21" t="str">
        <x:v>₹/user/month</x:v>
      </x:c>
      <x:c r="D12" s="21" t="str">
        <x:v>Required when team-user seats &gt; 0. For Annual, enter the annual monthly equivalent.</x:v>
      </x:c>
      <x:c r="E12" s="99"/>
      <x:c r="F12" s="99"/>
    </x:row>
    <x:row r="13" ht="48" customHeight="1">
      <x:c r="A13" s="21" t="str">
        <x:v>Other recurring services</x:v>
      </x:c>
      <x:c r="B13" s="126" t="n">
        <x:v>0</x:v>
      </x:c>
      <x:c r="C13" s="21" t="str">
        <x:v>₹/month</x:v>
      </x:c>
      <x:c r="D13" s="21" t="str">
        <x:v>Total for the organisation: support/add-ons/other services actually quoted.</x:v>
      </x:c>
      <x:c r="E13" s="99"/>
      <x:c r="F13" s="99"/>
    </x:row>
    <x:row r="14" ht="48" customHeight="1">
      <x:c r="A14" s="22" t="str">
        <x:v>One-time setup and migration</x:v>
      </x:c>
      <x:c r="B14" s="128" t="n">
        <x:v>0</x:v>
      </x:c>
      <x:c r="C14" s="22" t="str">
        <x:v>₹ once</x:v>
      </x:c>
      <x:c r="D14" s="22" t="str">
        <x:v>Use a scope-based quote; default 0 is not a claim that setup is included.</x:v>
      </x:c>
      <x:c r="E14" s="99"/>
      <x:c r="F14" s="99"/>
    </x:row>
    <x:row r="15" ht="24" customHeight="1">
      <x:c r="A15" s="101"/>
      <x:c r="B15" s="101"/>
      <x:c r="C15" s="101"/>
      <x:c r="D15" s="101"/>
      <x:c r="E15" s="99"/>
      <x:c r="F15" s="99"/>
    </x:row>
    <x:row r="16" ht="30" customHeight="1">
      <x:c r="A16" s="110" t="str">
        <x:v>INPUT CHECK</x:v>
      </x:c>
      <x:c r="B16" s="110" t="str">
        <x:f>IFERROR(IF(AND(COUNTIF('Plan Rates'!$A$6:$A$9,B5)=1,ISNUMBER(B6),B6&gt;=1,B6=INT(B6),OR(B7="Annual",B7="Monthly"),ISNUMBER(B8),B8&gt;=0,B8&lt;=1,OR(B9="Add tax",B9="Included"),ISNUMBER(B10),B10&gt;=0,ISNUMBER(B11),B11&gt;=0,B11=INT(B11),ISNUMBER(B12),B12&gt;=0,OR(B11=0,B12&gt;0),ISNUMBER(B13),B13&gt;=0,ISNUMBER(B14),B14&gt;=0,OR(B9="Add tax",B10&gt;0),OR(B10&gt;0,AND(ISNUMBER(IF(B7="Annual",VLOOKUP(B5,'Plan Rates'!$A$6:$C$9,2,FALSE),VLOOKUP(B5,'Plan Rates'!$A$6:$C$9,3,FALSE))),IF(B7="Annual",VLOOKUP(B5,'Plan Rates'!$A$6:$C$9,2,FALSE),VLOOKUP(B5,'Plan Rates'!$A$6:$C$9,3,FALSE))&gt;0))),"OK","CHECK INPUT"),"CHECK INPUT")</x:f>
        <x:v>OK</x:v>
      </x:c>
      <x:c r="C16" s="110"/>
      <x:c r="D16" s="110" t="str">
        <x:v>Resolve CHECK INPUT before using results.</x:v>
      </x:c>
      <x:c r="E16" s="99"/>
      <x:c r="F16" s="99"/>
    </x:row>
    <x:row r="17" ht="24" customHeight="1">
      <x:c r="A17" s="101"/>
      <x:c r="B17" s="101"/>
      <x:c r="C17" s="101"/>
      <x:c r="D17" s="101"/>
      <x:c r="E17" s="99"/>
      <x:c r="F17" s="99"/>
    </x:row>
    <x:row r="18" ht="38" customHeight="1">
      <x:c r="A18" s="102" t="str">
        <x:v>CALCULATION</x:v>
      </x:c>
      <x:c r="B18" s="102" t="str">
        <x:v>AMOUNT</x:v>
      </x:c>
      <x:c r="C18" s="102" t="str">
        <x:v>UNIT</x:v>
      </x:c>
      <x:c r="D18" s="102" t="str">
        <x:v>INTERPRETATION</x:v>
      </x:c>
      <x:c r="E18" s="99"/>
      <x:c r="F18" s="99"/>
    </x:row>
    <x:row r="19" ht="44" customHeight="1">
      <x:c r="A19" s="21" t="str">
        <x:v>Effective regular-user rate</x:v>
      </x:c>
      <x:c r="B19" s="119" t="n">
        <x:f>IF($B$16="OK",IF(B10&gt;0,B10,IF(B7="Annual",VLOOKUP(B5,'Plan Rates'!$A$6:$C$9,2,FALSE),VLOOKUP(B5,'Plan Rates'!$A$6:$C$9,3,FALSE))),"CHECK INPUT")</x:f>
        <x:v>1400</x:v>
      </x:c>
      <x:c r="C19" s="21" t="str">
        <x:v>₹/user/month</x:v>
      </x:c>
      <x:c r="D19" s="21" t="str">
        <x:v>Monthly equivalent if Annual. Auto-loaded unless quote override &gt; 0.</x:v>
      </x:c>
      <x:c r="E19" s="99"/>
      <x:c r="F19" s="99"/>
    </x:row>
    <x:row r="20" ht="44" customHeight="1">
      <x:c r="A20" s="21" t="str">
        <x:v>Regular licences / month</x:v>
      </x:c>
      <x:c r="B20" s="119" t="n">
        <x:f>IF($B$16="OK",B6*B19,"CHECK INPUT")</x:f>
        <x:v>7000</x:v>
      </x:c>
      <x:c r="C20" s="21" t="str">
        <x:v>₹/month</x:v>
      </x:c>
      <x:c r="D20" s="21" t="str">
        <x:v>Chosen cycle’s regular-user rate × users.</x:v>
      </x:c>
      <x:c r="E20" s="99"/>
      <x:c r="F20" s="99"/>
    </x:row>
    <x:row r="21" ht="44" customHeight="1">
      <x:c r="A21" s="21" t="str">
        <x:v>Restricted licences / month</x:v>
      </x:c>
      <x:c r="B21" s="119" t="n">
        <x:f>IF($B$16="OK",B11*B12,"CHECK INPUT")</x:f>
        <x:v>0</x:v>
      </x:c>
      <x:c r="C21" s="21" t="str">
        <x:v>₹/month</x:v>
      </x:c>
      <x:c r="D21" s="21" t="str">
        <x:v>Quoted team-user rate × optional seats.</x:v>
      </x:c>
      <x:c r="E21" s="99"/>
      <x:c r="F21" s="99"/>
    </x:row>
    <x:row r="22" ht="44" customHeight="1">
      <x:c r="A22" s="21" t="str">
        <x:v>First-year licences</x:v>
      </x:c>
      <x:c r="B22" s="119" t="n">
        <x:f>IF($B$16="OK",(B20+B21)*12,"CHECK INPUT")</x:f>
        <x:v>84000</x:v>
      </x:c>
      <x:c r="C22" s="21" t="str">
        <x:v>₹/year</x:v>
      </x:c>
      <x:c r="D22" s="21" t="str">
        <x:v>Constant seat count and rates for 12 months.</x:v>
      </x:c>
      <x:c r="E22" s="99"/>
      <x:c r="F22" s="99"/>
    </x:row>
    <x:row r="23" ht="44" customHeight="1">
      <x:c r="A23" s="21" t="str">
        <x:v>First-year recurring extras</x:v>
      </x:c>
      <x:c r="B23" s="119" t="n">
        <x:f>IF($B$16="OK",B13*12,"CHECK INPUT")</x:f>
        <x:v>0</x:v>
      </x:c>
      <x:c r="C23" s="21" t="str">
        <x:v>₹/year</x:v>
      </x:c>
      <x:c r="D23" s="21" t="str">
        <x:v>Your recurring services input × 12.</x:v>
      </x:c>
      <x:c r="E23" s="99"/>
      <x:c r="F23" s="99"/>
    </x:row>
    <x:row r="24" ht="44" customHeight="1">
      <x:c r="A24" s="21" t="str">
        <x:v>One-time setup</x:v>
      </x:c>
      <x:c r="B24" s="119" t="n">
        <x:f>IF($B$16="OK",B14,"CHECK INPUT")</x:f>
        <x:v>0</x:v>
      </x:c>
      <x:c r="C24" s="21" t="str">
        <x:v>₹ once</x:v>
      </x:c>
      <x:c r="D24" s="21" t="str">
        <x:v>Not repeated in the recurring-year estimate.</x:v>
      </x:c>
      <x:c r="E24" s="99"/>
      <x:c r="F24" s="99"/>
    </x:row>
    <x:row r="25" ht="44" customHeight="1">
      <x:c r="A25" s="21" t="str">
        <x:v>First-year amount before added tax</x:v>
      </x:c>
      <x:c r="B25" s="119" t="n">
        <x:f>IF($B$16="OK",SUM(B22:B24),"CHECK INPUT")</x:f>
        <x:v>84000</x:v>
      </x:c>
      <x:c r="C25" s="21" t="str">
        <x:v>₹</x:v>
      </x:c>
      <x:c r="D25" s="21" t="str">
        <x:v>Already tax-inclusive in Included mode.</x:v>
      </x:c>
      <x:c r="E25" s="99"/>
      <x:c r="F25" s="99"/>
    </x:row>
    <x:row r="26" ht="44" customHeight="1">
      <x:c r="A26" s="21" t="str">
        <x:v>Tax added by the model</x:v>
      </x:c>
      <x:c r="B26" s="119" t="n">
        <x:f>IF($B$16="OK",IF(B9="Add tax",B25*B8,0),"CHECK INPUT")</x:f>
        <x:v>15120</x:v>
      </x:c>
      <x:c r="C26" s="21" t="str">
        <x:v>₹</x:v>
      </x:c>
      <x:c r="D26" s="21" t="str">
        <x:v>No second tax addition in Included mode.</x:v>
      </x:c>
      <x:c r="E26" s="99"/>
      <x:c r="F26" s="99"/>
    </x:row>
    <x:row r="27" ht="50" customHeight="1">
      <x:c r="A27" s="72" t="str">
        <x:v>FIRST-YEAR CASH BUDGET</x:v>
      </x:c>
      <x:c r="B27" s="130" t="n">
        <x:f>IF($B$16="OK",B25+B26,"CHECK INPUT")</x:f>
        <x:v>99120</x:v>
      </x:c>
      <x:c r="C27" s="72" t="str">
        <x:v>₹</x:v>
      </x:c>
      <x:c r="D27" s="72" t="str">
        <x:v>Licence + extras + setup + modelled tax.</x:v>
      </x:c>
      <x:c r="E27" s="99"/>
      <x:c r="F27" s="99"/>
    </x:row>
    <x:row r="28" ht="44" customHeight="1">
      <x:c r="A28" s="78" t="str">
        <x:v>Recurring year at unchanged rates</x:v>
      </x:c>
      <x:c r="B28" s="131" t="n">
        <x:f>IF($B$16="OK",(B22+B23)*IF(B9="Add tax",1+B8,1),"CHECK INPUT")</x:f>
        <x:v>99120</x:v>
      </x:c>
      <x:c r="C28" s="78" t="str">
        <x:v>₹/year</x:v>
      </x:c>
      <x:c r="D28" s="78" t="str">
        <x:v>Excludes one-time setup. Not a guaranteed renewal quote.</x:v>
      </x:c>
      <x:c r="E28" s="99"/>
      <x:c r="F28" s="99"/>
    </x:row>
    <x:row r="29" ht="44" customHeight="1">
      <x:c r="A29" s="80" t="str">
        <x:v>Licence payment per selected cycle</x:v>
      </x:c>
      <x:c r="B29" s="132" t="n">
        <x:f>IF($B$16="OK",(B20+B21)*IF(B7="Annual",12,1)*IF(B9="Add tax",1+B8,1),"CHECK INPUT")</x:f>
        <x:v>99120</x:v>
      </x:c>
      <x:c r="C29" s="80" t="str">
        <x:v>₹/cycle</x:v>
      </x:c>
      <x:c r="D29" s="80" t="str">
        <x:v>Licence only. Timing of extras/setup must be quoted separately.</x:v>
      </x:c>
      <x:c r="E29" s="99"/>
      <x:c r="F29" s="99"/>
    </x:row>
    <x:row r="30" ht="24" customHeight="1">
      <x:c r="A30" s="101"/>
      <x:c r="B30" s="101"/>
      <x:c r="C30" s="101"/>
      <x:c r="D30" s="101"/>
      <x:c r="E30" s="99"/>
      <x:c r="F30" s="99"/>
    </x:row>
    <x:row r="31" ht="58" customHeight="1">
      <x:c r="A31" s="31" t="str">
        <x:v>Included mode: every entered amount must use the same inclusive tax basis. Add-tax mode assumes one common tax rate for all entered charges. For mixed treatment, calculate invoice components separately. This is not a tax return or ITC calculation.</x:v>
      </x:c>
      <x:c r="B31" s="31"/>
      <x:c r="C31" s="31"/>
      <x:c r="D31" s="31"/>
      <x:c r="E31" s="99"/>
      <x:c r="F31" s="99"/>
    </x:row>
    <x:row r="32" ht="24" customHeight="1">
      <x:c r="A32" s="101"/>
      <x:c r="B32" s="101"/>
      <x:c r="C32" s="101"/>
      <x:c r="D32" s="101"/>
      <x:c r="E32" s="99"/>
      <x:c r="F32" s="99"/>
    </x:row>
    <x:row r="33" ht="44" customHeight="1">
      <x:c r="A33" s="31" t="str">
        <x:v>The reference model uses a full year for the budget. Use Billing Compare for a short 1–12 month horizon. Partial-year seats and downgrade credits are deliberately not inferred.</x:v>
      </x:c>
      <x:c r="B33" s="31"/>
      <x:c r="C33" s="31"/>
      <x:c r="D33" s="31"/>
      <x:c r="E33" s="99"/>
      <x:c r="F33" s="99"/>
    </x:row>
    <x:row r="34" ht="24" customHeight="1">
      <x:c r="A34" s="101"/>
      <x:c r="B34" s="101"/>
      <x:c r="C34" s="101"/>
      <x:c r="D34" s="101"/>
      <x:c r="E34" s="99"/>
      <x:c r="F34" s="99"/>
    </x:row>
    <x:row r="35" ht="24" customHeight="1">
      <x:c r="A35" s="101"/>
      <x:c r="B35" s="101"/>
      <x:c r="C35" s="101"/>
      <x:c r="D35" s="101"/>
      <x:c r="E35" s="99"/>
      <x:c r="F35" s="99"/>
    </x:row>
    <x:row r="36" ht="24" customHeight="1">
      <x:c r="A36" s="101"/>
      <x:c r="B36" s="101"/>
      <x:c r="C36" s="101"/>
      <x:c r="D36" s="101"/>
      <x:c r="E36" s="99"/>
      <x:c r="F36" s="99"/>
    </x:row>
    <x:row r="37" ht="24" customHeight="1">
      <x:c r="A37" s="101"/>
      <x:c r="B37" s="101"/>
      <x:c r="C37" s="101"/>
      <x:c r="D37" s="101"/>
      <x:c r="E37" s="99"/>
      <x:c r="F37" s="99"/>
    </x:row>
    <x:row r="38" ht="24" customHeight="1">
      <x:c r="A38" s="101"/>
      <x:c r="B38" s="101"/>
      <x:c r="C38" s="101"/>
      <x:c r="D38" s="101"/>
      <x:c r="E38" s="99"/>
      <x:c r="F38" s="99"/>
    </x:row>
    <x:row r="39">
      <x:c r="A39" s="99"/>
      <x:c r="B39" s="99"/>
      <x:c r="C39" s="99"/>
      <x:c r="D39" s="99"/>
      <x:c r="E39" s="99"/>
      <x:c r="F39" s="99"/>
    </x:row>
    <x:row r="40">
      <x:c r="A40" s="99"/>
      <x:c r="B40" s="99"/>
      <x:c r="C40" s="99"/>
      <x:c r="D40" s="99"/>
      <x:c r="E40" s="99"/>
      <x:c r="F40" s="99"/>
    </x:row>
  </x:sheetData>
  <x:mergeCells>
    <x:mergeCell ref="A1:D1"/>
    <x:mergeCell ref="A2:D2"/>
    <x:mergeCell ref="A31:D31"/>
    <x:mergeCell ref="A33:D33"/>
  </x:mergeCells>
  <x:dataValidations count="3">
    <x:dataValidation type="list" sqref="B5">
      <x:formula1>"Standard,Professional,Enterprise,Ultimate"</x:formula1>
    </x:dataValidation>
    <x:dataValidation type="list" sqref="B7">
      <x:formula1>"Annual,Monthly"</x:formula1>
    </x:dataValidation>
    <x:dataValidation type="list" sqref="B9">
      <x:formula1>"Add tax,Included"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0" hidden="0" customWidth="1"/>
  </x:cols>
  <x:sheetData>
    <x:row r="1" ht="40" customHeight="1">
      <x:c r="A1" s="98" t="str">
        <x:v>Annual commitment vs monthly use</x:v>
      </x:c>
      <x:c r="B1" s="98"/>
      <x:c r="C1" s="98"/>
      <x:c r="D1" s="98"/>
      <x:c r="E1" s="98"/>
      <x:c r="F1" s="98"/>
    </x:row>
    <x:row r="2" ht="38" customHeight="1">
      <x:c r="A2" s="100" t="str">
        <x:v>Annual column is a 12-month purchase, even for a short project. All reference rates here exclude local taxes.</x:v>
      </x:c>
      <x:c r="B2" s="100"/>
      <x:c r="C2" s="100"/>
      <x:c r="D2" s="100"/>
      <x:c r="E2" s="100"/>
      <x:c r="F2" s="100"/>
    </x:row>
    <x:row r="3" ht="24" customHeight="1">
      <x:c r="A3" s="101"/>
      <x:c r="B3" s="101"/>
      <x:c r="C3" s="101"/>
      <x:c r="D3" s="101"/>
      <x:c r="E3" s="101"/>
      <x:c r="F3" s="101"/>
    </x:row>
    <x:row r="4" ht="24" customHeight="1">
      <x:c r="A4" s="101"/>
      <x:c r="B4" s="101"/>
      <x:c r="C4" s="101"/>
      <x:c r="D4" s="101"/>
      <x:c r="E4" s="101"/>
      <x:c r="F4" s="101"/>
    </x:row>
    <x:row r="5" ht="24" customHeight="1">
      <x:c r="A5" s="101" t="str">
        <x:v>Regular users</x:v>
      </x:c>
      <x:c r="B5" s="112" t="n">
        <x:v>5</x:v>
      </x:c>
      <x:c r="C5" s="78" t="str">
        <x:v>1–12 whole months; constant users and unchanged reference rates. Tax is an editable assumption, added equally to both options. No refunds or credits are assumed.</x:v>
      </x:c>
      <x:c r="D5" s="78"/>
      <x:c r="E5" s="78"/>
      <x:c r="F5" s="78"/>
    </x:row>
    <x:row r="6" ht="24" customHeight="1">
      <x:c r="A6" s="101" t="str">
        <x:v>Months actually needed</x:v>
      </x:c>
      <x:c r="B6" s="112" t="n">
        <x:v>3</x:v>
      </x:c>
      <x:c r="C6" s="78"/>
      <x:c r="D6" s="78"/>
      <x:c r="E6" s="78"/>
      <x:c r="F6" s="78"/>
    </x:row>
    <x:row r="7" ht="24" customHeight="1">
      <x:c r="A7" s="101" t="str">
        <x:v>Tax assumption</x:v>
      </x:c>
      <x:c r="B7" s="113" t="n">
        <x:v>0.18</x:v>
      </x:c>
      <x:c r="C7" s="78"/>
      <x:c r="D7" s="78"/>
      <x:c r="E7" s="78"/>
      <x:c r="F7" s="78"/>
    </x:row>
    <x:row r="8" ht="24" customHeight="1">
      <x:c r="A8" s="101"/>
      <x:c r="B8" s="101"/>
      <x:c r="C8" s="101"/>
      <x:c r="D8" s="101"/>
      <x:c r="E8" s="101"/>
      <x:c r="F8" s="101"/>
    </x:row>
    <x:row r="9" ht="24" customHeight="1">
      <x:c r="A9" s="114" t="str">
        <x:v>INPUT CHECK</x:v>
      </x:c>
      <x:c r="B9" s="114" t="str">
        <x:f>IFERROR(IF(AND(ISNUMBER(B5),B5&gt;=1,B5=INT(B5),ISNUMBER(B6),B6&gt;=1,B6&lt;=12,B6=INT(B6),ISNUMBER(B7),B7&gt;=0,B7&lt;=1,COUNT('Plan Rates'!B6:C9)=8,MIN('Plan Rates'!B6:C9)&gt;0),"OK","CHECK INPUT"),"CHECK INPUT")</x:f>
        <x:v>OK</x:v>
      </x:c>
      <x:c r="C9" s="101"/>
      <x:c r="D9" s="101"/>
      <x:c r="E9" s="101"/>
      <x:c r="F9" s="101"/>
    </x:row>
    <x:row r="10" ht="24" customHeight="1">
      <x:c r="A10" s="101"/>
      <x:c r="B10" s="101"/>
      <x:c r="C10" s="101"/>
      <x:c r="D10" s="101"/>
      <x:c r="E10" s="101"/>
      <x:c r="F10" s="101"/>
    </x:row>
    <x:row r="11" ht="60" customHeight="1">
      <x:c r="A11" s="102" t="str">
        <x:v>Edition</x:v>
      </x:c>
      <x:c r="B11" s="102" t="str">
        <x:v>Annual purchase: cash</x:v>
      </x:c>
      <x:c r="C11" s="102" t="str">
        <x:v>Monthly × chosen months</x:v>
      </x:c>
      <x:c r="D11" s="102" t="str">
        <x:v>Monthly × all 12 months</x:v>
      </x:c>
      <x:c r="E11" s="102" t="str">
        <x:v>Full-year saving: annual</x:v>
      </x:c>
      <x:c r="F11" s="102" t="str">
        <x:v>First strictly cheaper month</x:v>
      </x:c>
    </x:row>
    <x:row r="12" ht="35" customHeight="1">
      <x:c r="A12" s="21" t="str">
        <x:f>'Plan Rates'!A6</x:f>
        <x:v>Standard</x:v>
      </x:c>
      <x:c r="B12" s="131" t="n">
        <x:f>IF($B$9="OK",'Plan Rates'!B6*12*$B$5*(1+$B$7),"CHECK INPUT")</x:f>
        <x:v>56640</x:v>
      </x:c>
      <x:c r="C12" s="119" t="n">
        <x:f>IF($B$9="OK",'Plan Rates'!C6*$B$6*$B$5*(1+$B$7),"CHECK INPUT")</x:f>
        <x:v>23010</x:v>
      </x:c>
      <x:c r="D12" s="119" t="n">
        <x:f>IF($B$9="OK",'Plan Rates'!C6*12*$B$5*(1+$B$7),"CHECK INPUT")</x:f>
        <x:v>92040</x:v>
      </x:c>
      <x:c r="E12" s="119" t="n">
        <x:f>IF($B$9="OK",D12-B12,"CHECK INPUT")</x:f>
        <x:v>35400</x:v>
      </x:c>
      <x:c r="F12" s="94" t="n">
        <x:f>IFERROR(IF($B$9="OK",INT('Plan Rates'!D6/'Plan Rates'!C6)+1,"CHECK INPUT"),"CHECK RATE")</x:f>
        <x:v>8</x:v>
      </x:c>
    </x:row>
    <x:row r="13" ht="35" customHeight="1">
      <x:c r="A13" s="21" t="str">
        <x:f>'Plan Rates'!A7</x:f>
        <x:v>Professional</x:v>
      </x:c>
      <x:c r="B13" s="131" t="n">
        <x:f>IF($B$9="OK",'Plan Rates'!B7*12*$B$5*(1+$B$7),"CHECK INPUT")</x:f>
        <x:v>99120</x:v>
      </x:c>
      <x:c r="C13" s="119" t="n">
        <x:f>IF($B$9="OK",'Plan Rates'!C7*$B$6*$B$5*(1+$B$7),"CHECK INPUT")</x:f>
        <x:v>37170</x:v>
      </x:c>
      <x:c r="D13" s="119" t="n">
        <x:f>IF($B$9="OK",'Plan Rates'!C7*12*$B$5*(1+$B$7),"CHECK INPUT")</x:f>
        <x:v>148680</x:v>
      </x:c>
      <x:c r="E13" s="119" t="n">
        <x:f>IF($B$9="OK",D13-B13,"CHECK INPUT")</x:f>
        <x:v>49560</x:v>
      </x:c>
      <x:c r="F13" s="94" t="n">
        <x:f>IFERROR(IF($B$9="OK",INT('Plan Rates'!D7/'Plan Rates'!C7)+1,"CHECK INPUT"),"CHECK RATE")</x:f>
        <x:v>9</x:v>
      </x:c>
    </x:row>
    <x:row r="14" ht="35" customHeight="1">
      <x:c r="A14" s="21" t="str">
        <x:f>'Plan Rates'!A8</x:f>
        <x:v>Enterprise</x:v>
      </x:c>
      <x:c r="B14" s="131" t="n">
        <x:f>IF($B$9="OK",'Plan Rates'!B8*12*$B$5*(1+$B$7),"CHECK INPUT")</x:f>
        <x:v>169920</x:v>
      </x:c>
      <x:c r="C14" s="119" t="n">
        <x:f>IF($B$9="OK",'Plan Rates'!C8*$B$6*$B$5*(1+$B$7),"CHECK INPUT")</x:f>
        <x:v>53100</x:v>
      </x:c>
      <x:c r="D14" s="119" t="n">
        <x:f>IF($B$9="OK",'Plan Rates'!C8*12*$B$5*(1+$B$7),"CHECK INPUT")</x:f>
        <x:v>212400</x:v>
      </x:c>
      <x:c r="E14" s="119" t="n">
        <x:f>IF($B$9="OK",D14-B14,"CHECK INPUT")</x:f>
        <x:v>42480</x:v>
      </x:c>
      <x:c r="F14" s="94" t="n">
        <x:f>IFERROR(IF($B$9="OK",INT('Plan Rates'!D8/'Plan Rates'!C8)+1,"CHECK INPUT"),"CHECK RATE")</x:f>
        <x:v>10</x:v>
      </x:c>
    </x:row>
    <x:row r="15" ht="35" customHeight="1">
      <x:c r="A15" s="22" t="str">
        <x:f>'Plan Rates'!A9</x:f>
        <x:v>Ultimate</x:v>
      </x:c>
      <x:c r="B15" s="132" t="n">
        <x:f>IF($B$9="OK",'Plan Rates'!B9*12*$B$5*(1+$B$7),"CHECK INPUT")</x:f>
        <x:v>184080</x:v>
      </x:c>
      <x:c r="C15" s="121" t="n">
        <x:f>IF($B$9="OK",'Plan Rates'!C9*$B$6*$B$5*(1+$B$7),"CHECK INPUT")</x:f>
        <x:v>56640</x:v>
      </x:c>
      <x:c r="D15" s="121" t="n">
        <x:f>IF($B$9="OK",'Plan Rates'!C9*12*$B$5*(1+$B$7),"CHECK INPUT")</x:f>
        <x:v>226560</x:v>
      </x:c>
      <x:c r="E15" s="121" t="n">
        <x:f>IF($B$9="OK",D15-B15,"CHECK INPUT")</x:f>
        <x:v>42480</x:v>
      </x:c>
      <x:c r="F15" s="95" t="n">
        <x:f>IFERROR(IF($B$9="OK",INT('Plan Rates'!D9/'Plan Rates'!C9)+1,"CHECK INPUT"),"CHECK RATE")</x:f>
        <x:v>10</x:v>
      </x:c>
    </x:row>
    <x:row r="16" ht="24" customHeight="1">
      <x:c r="A16" s="101"/>
      <x:c r="B16" s="101"/>
      <x:c r="C16" s="101"/>
      <x:c r="D16" s="101"/>
      <x:c r="E16" s="101"/>
      <x:c r="F16" s="101"/>
    </x:row>
    <x:row r="17" ht="24" customHeight="1">
      <x:c r="A17" s="101"/>
      <x:c r="B17" s="101"/>
      <x:c r="C17" s="101"/>
      <x:c r="D17" s="101"/>
      <x:c r="E17" s="101"/>
      <x:c r="F17" s="101"/>
    </x:row>
    <x:row r="18" ht="48" customHeight="1">
      <x:c r="A18" s="31" t="str">
        <x:v>Read columns B and C as different commitments when months needed &lt; 12. In the default Professional example: monthly for three months is ₹37,170 with assumed tax; an annual purchase is ₹99,120.</x:v>
      </x:c>
      <x:c r="B18" s="31"/>
      <x:c r="C18" s="31"/>
      <x:c r="D18" s="31"/>
      <x:c r="E18" s="31"/>
      <x:c r="F18" s="31"/>
    </x:row>
    <x:row r="19" ht="24" customHeight="1">
      <x:c r="A19" s="101"/>
      <x:c r="B19" s="101"/>
      <x:c r="C19" s="101"/>
      <x:c r="D19" s="101"/>
      <x:c r="E19" s="101"/>
      <x:c r="F19" s="101"/>
    </x:row>
    <x:row r="20" ht="48" customHeight="1">
      <x:c r="A20" s="31" t="str">
        <x:v>Full-year savings compare like-for-like 12-month usage. First strictly cheaper month ignores extras, proration and credits and assumes the current list rates persist. Equal cost in an earlier month is not a saving.</x:v>
      </x:c>
      <x:c r="B20" s="31"/>
      <x:c r="C20" s="31"/>
      <x:c r="D20" s="31"/>
      <x:c r="E20" s="31"/>
      <x:c r="F20" s="31"/>
    </x:row>
    <x:row r="21" ht="24" customHeight="1">
      <x:c r="A21" s="101"/>
      <x:c r="B21" s="101"/>
      <x:c r="C21" s="101"/>
      <x:c r="D21" s="101"/>
      <x:c r="E21" s="101"/>
      <x:c r="F21" s="101"/>
    </x:row>
    <x:row r="22" ht="24" customHeight="1">
      <x:c r="A22" s="101"/>
      <x:c r="B22" s="101"/>
      <x:c r="C22" s="101"/>
      <x:c r="D22" s="101"/>
      <x:c r="E22" s="101"/>
      <x:c r="F22" s="101"/>
    </x:row>
    <x:row r="23" ht="24" customHeight="1">
      <x:c r="A23" s="101"/>
      <x:c r="B23" s="101"/>
      <x:c r="C23" s="101"/>
      <x:c r="D23" s="101"/>
      <x:c r="E23" s="101"/>
      <x:c r="F23" s="101"/>
    </x:row>
    <x:row r="24" ht="24" customHeight="1">
      <x:c r="A24" s="101"/>
      <x:c r="B24" s="101"/>
      <x:c r="C24" s="101"/>
      <x:c r="D24" s="101"/>
      <x:c r="E24" s="101"/>
      <x:c r="F24" s="101"/>
    </x:row>
    <x:row r="25" ht="24" customHeight="1">
      <x:c r="A25" s="101"/>
      <x:c r="B25" s="101"/>
      <x:c r="C25" s="101"/>
      <x:c r="D25" s="101"/>
      <x:c r="E25" s="101"/>
      <x:c r="F25" s="101"/>
    </x:row>
    <x:row r="26" ht="24" customHeight="1">
      <x:c r="A26" s="101"/>
      <x:c r="B26" s="101"/>
      <x:c r="C26" s="101"/>
      <x:c r="D26" s="101"/>
      <x:c r="E26" s="101"/>
      <x:c r="F26" s="101"/>
    </x:row>
    <x:row r="27" ht="24" customHeight="1">
      <x:c r="A27" s="101"/>
      <x:c r="B27" s="101"/>
      <x:c r="C27" s="101"/>
      <x:c r="D27" s="101"/>
      <x:c r="E27" s="101"/>
      <x:c r="F27" s="101"/>
    </x:row>
    <x:row r="28" ht="24" customHeight="1">
      <x:c r="A28" s="101"/>
      <x:c r="B28" s="101"/>
      <x:c r="C28" s="101"/>
      <x:c r="D28" s="101"/>
      <x:c r="E28" s="101"/>
      <x:c r="F28" s="101"/>
    </x:row>
    <x:row r="29" ht="24" customHeight="1">
      <x:c r="A29" s="101"/>
      <x:c r="B29" s="101"/>
      <x:c r="C29" s="101"/>
      <x:c r="D29" s="101"/>
      <x:c r="E29" s="101"/>
      <x:c r="F29" s="101"/>
    </x:row>
    <x:row r="30" ht="24" customHeight="1">
      <x:c r="A30" s="101"/>
      <x:c r="B30" s="101"/>
      <x:c r="C30" s="101"/>
      <x:c r="D30" s="101"/>
      <x:c r="E30" s="101"/>
      <x:c r="F30" s="101"/>
    </x:row>
    <x:row r="31" ht="24" customHeight="1">
      <x:c r="A31" s="101"/>
      <x:c r="B31" s="101"/>
      <x:c r="C31" s="101"/>
      <x:c r="D31" s="101"/>
      <x:c r="E31" s="101"/>
      <x:c r="F31" s="101"/>
    </x:row>
    <x:row r="32" ht="24" customHeight="1">
      <x:c r="A32" s="101"/>
      <x:c r="B32" s="101"/>
      <x:c r="C32" s="101"/>
      <x:c r="D32" s="101"/>
      <x:c r="E32" s="101"/>
      <x:c r="F32" s="101"/>
    </x:row>
    <x:row r="33" ht="24" customHeight="1">
      <x:c r="A33" s="101"/>
      <x:c r="B33" s="101"/>
      <x:c r="C33" s="101"/>
      <x:c r="D33" s="101"/>
      <x:c r="E33" s="101"/>
      <x:c r="F33" s="101"/>
    </x:row>
    <x:row r="34" ht="24" customHeight="1">
      <x:c r="A34" s="101"/>
      <x:c r="B34" s="101"/>
      <x:c r="C34" s="101"/>
      <x:c r="D34" s="101"/>
      <x:c r="E34" s="101"/>
      <x:c r="F34" s="101"/>
    </x:row>
    <x:row r="35" ht="24" customHeight="1">
      <x:c r="A35" s="101"/>
      <x:c r="B35" s="101"/>
      <x:c r="C35" s="101"/>
      <x:c r="D35" s="101"/>
      <x:c r="E35" s="101"/>
      <x:c r="F35" s="101"/>
    </x:row>
    <x:row r="36" ht="24" customHeight="1">
      <x:c r="A36" s="101"/>
      <x:c r="B36" s="101"/>
      <x:c r="C36" s="101"/>
      <x:c r="D36" s="101"/>
      <x:c r="E36" s="101"/>
      <x:c r="F36" s="101"/>
    </x:row>
    <x:row r="37" ht="24" customHeight="1">
      <x:c r="A37" s="101"/>
      <x:c r="B37" s="101"/>
      <x:c r="C37" s="101"/>
      <x:c r="D37" s="101"/>
      <x:c r="E37" s="101"/>
      <x:c r="F37" s="101"/>
    </x:row>
    <x:row r="38" ht="24" customHeight="1">
      <x:c r="A38" s="101"/>
      <x:c r="B38" s="101"/>
      <x:c r="C38" s="101"/>
      <x:c r="D38" s="101"/>
      <x:c r="E38" s="101"/>
      <x:c r="F38" s="101"/>
    </x:row>
    <x:row r="39">
      <x:c r="A39" s="99"/>
      <x:c r="B39" s="99"/>
      <x:c r="C39" s="99"/>
      <x:c r="D39" s="99"/>
      <x:c r="E39" s="99"/>
      <x:c r="F39" s="99"/>
    </x:row>
    <x:row r="40">
      <x:c r="A40" s="99"/>
      <x:c r="B40" s="99"/>
      <x:c r="C40" s="99"/>
      <x:c r="D40" s="99"/>
      <x:c r="E40" s="99"/>
      <x:c r="F40" s="99"/>
    </x:row>
  </x:sheetData>
  <x:mergeCells>
    <x:mergeCell ref="A1:F1"/>
    <x:mergeCell ref="A2:F2"/>
    <x:mergeCell ref="C5:F7"/>
    <x:mergeCell ref="A18:F18"/>
    <x:mergeCell ref="A20:F2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36" hidden="0" customWidth="1"/>
    <x:col min="3" max="3" width="57" hidden="0" customWidth="1"/>
    <x:col min="4" max="4" width="20" hidden="0" customWidth="1"/>
    <x:col min="5" max="5" width="20" hidden="0" customWidth="1"/>
  </x:cols>
  <x:sheetData>
    <x:row r="1" ht="40" customHeight="1">
      <x:c r="A1" s="98" t="str">
        <x:v>Before adding the whole team</x:v>
      </x:c>
      <x:c r="B1" s="98"/>
      <x:c r="C1" s="98"/>
      <x:c r="D1" s="98"/>
      <x:c r="E1" s="98"/>
      <x:c r="F1" s="99"/>
    </x:row>
    <x:row r="2" ht="38" customHeight="1">
      <x:c r="A2" s="100" t="str">
        <x:v>Use representative, clearly labelled sample records. Keep personal and customer data under your own access controls.</x:v>
      </x:c>
      <x:c r="B2" s="100"/>
      <x:c r="C2" s="100"/>
      <x:c r="D2" s="100"/>
      <x:c r="E2" s="100"/>
      <x:c r="F2" s="99"/>
    </x:row>
    <x:row r="3" ht="24" customHeight="1">
      <x:c r="A3" s="101"/>
      <x:c r="B3" s="101"/>
      <x:c r="C3" s="101"/>
      <x:c r="D3" s="101"/>
      <x:c r="E3" s="101"/>
      <x:c r="F3" s="99"/>
    </x:row>
    <x:row r="4" ht="24" customHeight="1">
      <x:c r="A4" s="101"/>
      <x:c r="B4" s="101"/>
      <x:c r="C4" s="101"/>
      <x:c r="D4" s="101"/>
      <x:c r="E4" s="101"/>
      <x:c r="F4" s="99"/>
    </x:row>
    <x:row r="5" ht="38" customHeight="1">
      <x:c r="A5" s="102" t="str">
        <x:v>#</x:v>
      </x:c>
      <x:c r="B5" s="102" t="str">
        <x:v>Check</x:v>
      </x:c>
      <x:c r="C5" s="102" t="str">
        <x:v>Evidence to record</x:v>
      </x:c>
      <x:c r="D5" s="102" t="str">
        <x:v>Owner</x:v>
      </x:c>
      <x:c r="E5" s="102" t="str">
        <x:v>Status</x:v>
      </x:c>
      <x:c r="F5" s="99"/>
    </x:row>
    <x:row r="6" ht="48" customHeight="1">
      <x:c r="A6" s="21" t="n">
        <x:v>1</x:v>
      </x:c>
      <x:c r="B6" s="21" t="str">
        <x:v>Edition and roles</x:v>
      </x:c>
      <x:c r="C6" s="21" t="str">
        <x:v>List tasks and the edition/role that can complete each.</x:v>
      </x:c>
      <x:c r="D6" s="40" t="str"/>
      <x:c r="E6" s="40" t="str">
        <x:v>Not started</x:v>
      </x:c>
      <x:c r="F6" s="99"/>
    </x:row>
    <x:row r="7" ht="48" customHeight="1">
      <x:c r="A7" s="21" t="n">
        <x:v>2</x:v>
      </x:c>
      <x:c r="B7" s="21" t="str">
        <x:v>Enquiry to next action</x:v>
      </x:c>
      <x:c r="C7" s="21" t="str">
        <x:v>Capture sample lead, assign owner and schedule follow-up.</x:v>
      </x:c>
      <x:c r="D7" s="40" t="str"/>
      <x:c r="E7" s="40" t="str">
        <x:v>Not started</x:v>
      </x:c>
      <x:c r="F7" s="99"/>
    </x:row>
    <x:row r="8" ht="48" customHeight="1">
      <x:c r="A8" s="21" t="n">
        <x:v>3</x:v>
      </x:c>
      <x:c r="B8" s="21" t="str">
        <x:v>Process enforcement</x:v>
      </x:c>
      <x:c r="C8" s="21" t="str">
        <x:v>Demonstrate the required stage transition in the intended edition.</x:v>
      </x:c>
      <x:c r="D8" s="40" t="str"/>
      <x:c r="E8" s="40" t="str">
        <x:v>Not started</x:v>
      </x:c>
      <x:c r="F8" s="99"/>
    </x:row>
    <x:row r="9" ht="48" customHeight="1">
      <x:c r="A9" s="21" t="n">
        <x:v>4</x:v>
      </x:c>
      <x:c r="B9" s="21" t="str">
        <x:v>Ordinary-user permissions</x:v>
      </x:c>
      <x:c r="C9" s="21" t="str">
        <x:v>Repeat tasks without administrator privileges.</x:v>
      </x:c>
      <x:c r="D9" s="40" t="str"/>
      <x:c r="E9" s="40" t="str">
        <x:v>Not started</x:v>
      </x:c>
      <x:c r="F9" s="99"/>
    </x:row>
    <x:row r="10" ht="48" customHeight="1">
      <x:c r="A10" s="21" t="n">
        <x:v>5</x:v>
      </x:c>
      <x:c r="B10" s="21" t="str">
        <x:v>Restricted seats</x:v>
      </x:c>
      <x:c r="C10" s="21" t="str">
        <x:v>Record exact licence name, permissions, eligibility and INR quote.</x:v>
      </x:c>
      <x:c r="D10" s="40" t="str"/>
      <x:c r="E10" s="40" t="str">
        <x:v>Not started</x:v>
      </x:c>
      <x:c r="F10" s="99"/>
    </x:row>
    <x:row r="11" ht="48" customHeight="1">
      <x:c r="A11" s="21" t="n">
        <x:v>6</x:v>
      </x:c>
      <x:c r="B11" s="21" t="str">
        <x:v>Reports and exports</x:v>
      </x:c>
      <x:c r="C11" s="21" t="str">
        <x:v>Manager reviews overdue work and opens a sample export.</x:v>
      </x:c>
      <x:c r="D11" s="40" t="str"/>
      <x:c r="E11" s="40" t="str">
        <x:v>Not started</x:v>
      </x:c>
      <x:c r="F11" s="99"/>
    </x:row>
    <x:row r="12" ht="48" customHeight="1">
      <x:c r="A12" s="21" t="n">
        <x:v>7</x:v>
      </x:c>
      <x:c r="B12" s="21" t="str">
        <x:v>Connected apps</x:v>
      </x:c>
      <x:c r="C12" s="21" t="str">
        <x:v>List separate licences, usage charges and data ownership.</x:v>
      </x:c>
      <x:c r="D12" s="40" t="str"/>
      <x:c r="E12" s="40" t="str">
        <x:v>Not started</x:v>
      </x:c>
      <x:c r="F12" s="99"/>
    </x:row>
    <x:row r="13" ht="48" customHeight="1">
      <x:c r="A13" s="21" t="n">
        <x:v>8</x:v>
      </x:c>
      <x:c r="B13" s="21" t="str">
        <x:v>Implementation scope</x:v>
      </x:c>
      <x:c r="C13" s="21" t="str">
        <x:v>Agree migration, training, acceptance tests and support boundary.</x:v>
      </x:c>
      <x:c r="D13" s="40" t="str"/>
      <x:c r="E13" s="40" t="str">
        <x:v>Not started</x:v>
      </x:c>
      <x:c r="F13" s="99"/>
    </x:row>
    <x:row r="14" ht="48" customHeight="1">
      <x:c r="A14" s="21" t="n">
        <x:v>9</x:v>
      </x:c>
      <x:c r="B14" s="21" t="str">
        <x:v>Billing and tax</x:v>
      </x:c>
      <x:c r="C14" s="21" t="str">
        <x:v>Save quotation: seats, cycle, amount due, extras and tax treatment.</x:v>
      </x:c>
      <x:c r="D14" s="40" t="str"/>
      <x:c r="E14" s="40" t="str">
        <x:v>Not started</x:v>
      </x:c>
      <x:c r="F14" s="99"/>
    </x:row>
    <x:row r="15" ht="48" customHeight="1">
      <x:c r="A15" s="21" t="n">
        <x:v>10</x:v>
      </x:c>
      <x:c r="B15" s="21" t="str">
        <x:v>Offboarding</x:v>
      </x:c>
      <x:c r="C15" s="21" t="str">
        <x:v>Transfer records; deactivate access; separately reassign/reduce seats.</x:v>
      </x:c>
      <x:c r="D15" s="40" t="str"/>
      <x:c r="E15" s="40" t="str">
        <x:v>Not started</x:v>
      </x:c>
      <x:c r="F15" s="99"/>
    </x:row>
    <x:row r="16" ht="48" customHeight="1">
      <x:c r="A16" s="21" t="n">
        <x:v>11</x:v>
      </x:c>
      <x:c r="B16" s="21" t="str">
        <x:v>Renewal owner</x:v>
      </x:c>
      <x:c r="C16" s="21" t="str">
        <x:v>Record owner and next review date before the charge.</x:v>
      </x:c>
      <x:c r="D16" s="40" t="str"/>
      <x:c r="E16" s="40" t="str">
        <x:v>Not started</x:v>
      </x:c>
      <x:c r="F16" s="99"/>
    </x:row>
    <x:row r="17" ht="48" customHeight="1">
      <x:c r="A17" s="22" t="n">
        <x:v>12</x:v>
      </x:c>
      <x:c r="B17" s="22" t="str">
        <x:v>Account-specific unknowns</x:v>
      </x:c>
      <x:c r="C17" s="22" t="str">
        <x:v>Confirm required advanced features and unresolved support eligibility.</x:v>
      </x:c>
      <x:c r="D17" s="41" t="str"/>
      <x:c r="E17" s="41" t="str">
        <x:v>Not started</x:v>
      </x:c>
      <x:c r="F17" s="99"/>
    </x:row>
    <x:row r="18" ht="24" customHeight="1">
      <x:c r="A18" s="101"/>
      <x:c r="B18" s="101"/>
      <x:c r="C18" s="101"/>
      <x:c r="D18" s="101"/>
      <x:c r="E18" s="101"/>
      <x:c r="F18" s="99"/>
    </x:row>
    <x:row r="19" ht="46" customHeight="1">
      <x:c r="A19" s="31" t="str">
        <x:v>No software purchase is recommended solely because this checklist is filled. The responsible owner must inspect the real workflow and quotation.</x:v>
      </x:c>
      <x:c r="B19" s="31"/>
      <x:c r="C19" s="31"/>
      <x:c r="D19" s="31"/>
      <x:c r="E19" s="31"/>
      <x:c r="F19" s="99"/>
    </x:row>
    <x:row r="20" ht="24" customHeight="1">
      <x:c r="A20" s="101"/>
      <x:c r="B20" s="101"/>
      <x:c r="C20" s="101"/>
      <x:c r="D20" s="101"/>
      <x:c r="E20" s="101"/>
      <x:c r="F20" s="99"/>
    </x:row>
    <x:row r="21" ht="24" customHeight="1">
      <x:c r="A21" s="101"/>
      <x:c r="B21" s="101"/>
      <x:c r="C21" s="101"/>
      <x:c r="D21" s="101"/>
      <x:c r="E21" s="101"/>
      <x:c r="F21" s="99"/>
    </x:row>
    <x:row r="22" ht="24" customHeight="1">
      <x:c r="A22" s="101"/>
      <x:c r="B22" s="101"/>
      <x:c r="C22" s="101"/>
      <x:c r="D22" s="101"/>
      <x:c r="E22" s="101"/>
      <x:c r="F22" s="99"/>
    </x:row>
    <x:row r="23" ht="24" customHeight="1">
      <x:c r="A23" s="101"/>
      <x:c r="B23" s="101"/>
      <x:c r="C23" s="101"/>
      <x:c r="D23" s="101"/>
      <x:c r="E23" s="101"/>
      <x:c r="F23" s="99"/>
    </x:row>
    <x:row r="24" ht="24" customHeight="1">
      <x:c r="A24" s="101"/>
      <x:c r="B24" s="101"/>
      <x:c r="C24" s="101"/>
      <x:c r="D24" s="101"/>
      <x:c r="E24" s="101"/>
      <x:c r="F24" s="99"/>
    </x:row>
    <x:row r="25" ht="24" customHeight="1">
      <x:c r="A25" s="101"/>
      <x:c r="B25" s="101"/>
      <x:c r="C25" s="101"/>
      <x:c r="D25" s="101"/>
      <x:c r="E25" s="101"/>
      <x:c r="F25" s="99"/>
    </x:row>
    <x:row r="26" ht="24" customHeight="1">
      <x:c r="A26" s="101"/>
      <x:c r="B26" s="101"/>
      <x:c r="C26" s="101"/>
      <x:c r="D26" s="101"/>
      <x:c r="E26" s="101"/>
      <x:c r="F26" s="99"/>
    </x:row>
    <x:row r="27" ht="24" customHeight="1">
      <x:c r="A27" s="101"/>
      <x:c r="B27" s="101"/>
      <x:c r="C27" s="101"/>
      <x:c r="D27" s="101"/>
      <x:c r="E27" s="101"/>
      <x:c r="F27" s="99"/>
    </x:row>
    <x:row r="28" ht="24" customHeight="1">
      <x:c r="A28" s="101"/>
      <x:c r="B28" s="101"/>
      <x:c r="C28" s="101"/>
      <x:c r="D28" s="101"/>
      <x:c r="E28" s="101"/>
      <x:c r="F28" s="99"/>
    </x:row>
    <x:row r="29" ht="24" customHeight="1">
      <x:c r="A29" s="101"/>
      <x:c r="B29" s="101"/>
      <x:c r="C29" s="101"/>
      <x:c r="D29" s="101"/>
      <x:c r="E29" s="101"/>
      <x:c r="F29" s="99"/>
    </x:row>
    <x:row r="30" ht="24" customHeight="1">
      <x:c r="A30" s="101"/>
      <x:c r="B30" s="101"/>
      <x:c r="C30" s="101"/>
      <x:c r="D30" s="101"/>
      <x:c r="E30" s="101"/>
      <x:c r="F30" s="99"/>
    </x:row>
    <x:row r="31" ht="24" customHeight="1">
      <x:c r="A31" s="101"/>
      <x:c r="B31" s="101"/>
      <x:c r="C31" s="101"/>
      <x:c r="D31" s="101"/>
      <x:c r="E31" s="101"/>
      <x:c r="F31" s="99"/>
    </x:row>
    <x:row r="32" ht="24" customHeight="1">
      <x:c r="A32" s="101"/>
      <x:c r="B32" s="101"/>
      <x:c r="C32" s="101"/>
      <x:c r="D32" s="101"/>
      <x:c r="E32" s="101"/>
      <x:c r="F32" s="99"/>
    </x:row>
    <x:row r="33" ht="24" customHeight="1">
      <x:c r="A33" s="101"/>
      <x:c r="B33" s="101"/>
      <x:c r="C33" s="101"/>
      <x:c r="D33" s="101"/>
      <x:c r="E33" s="101"/>
      <x:c r="F33" s="99"/>
    </x:row>
    <x:row r="34" ht="24" customHeight="1">
      <x:c r="A34" s="101"/>
      <x:c r="B34" s="101"/>
      <x:c r="C34" s="101"/>
      <x:c r="D34" s="101"/>
      <x:c r="E34" s="101"/>
      <x:c r="F34" s="99"/>
    </x:row>
    <x:row r="35" ht="24" customHeight="1">
      <x:c r="A35" s="101"/>
      <x:c r="B35" s="101"/>
      <x:c r="C35" s="101"/>
      <x:c r="D35" s="101"/>
      <x:c r="E35" s="101"/>
      <x:c r="F35" s="99"/>
    </x:row>
    <x:row r="36" ht="24" customHeight="1">
      <x:c r="A36" s="101"/>
      <x:c r="B36" s="101"/>
      <x:c r="C36" s="101"/>
      <x:c r="D36" s="101"/>
      <x:c r="E36" s="101"/>
      <x:c r="F36" s="99"/>
    </x:row>
    <x:row r="37" ht="24" customHeight="1">
      <x:c r="A37" s="101"/>
      <x:c r="B37" s="101"/>
      <x:c r="C37" s="101"/>
      <x:c r="D37" s="101"/>
      <x:c r="E37" s="101"/>
      <x:c r="F37" s="99"/>
    </x:row>
    <x:row r="38" ht="24" customHeight="1">
      <x:c r="A38" s="101"/>
      <x:c r="B38" s="101"/>
      <x:c r="C38" s="101"/>
      <x:c r="D38" s="101"/>
      <x:c r="E38" s="101"/>
      <x:c r="F38" s="99"/>
    </x:row>
    <x:row r="39">
      <x:c r="A39" s="99"/>
      <x:c r="B39" s="99"/>
      <x:c r="C39" s="99"/>
      <x:c r="D39" s="99"/>
      <x:c r="E39" s="99"/>
      <x:c r="F39" s="99"/>
    </x:row>
    <x:row r="40">
      <x:c r="A40" s="99"/>
      <x:c r="B40" s="99"/>
      <x:c r="C40" s="99"/>
      <x:c r="D40" s="99"/>
      <x:c r="E40" s="99"/>
      <x:c r="F40" s="99"/>
    </x:row>
  </x:sheetData>
  <x:mergeCells>
    <x:mergeCell ref="A1:E1"/>
    <x:mergeCell ref="A2:E2"/>
    <x:mergeCell ref="A19:E19"/>
  </x:mergeCells>
  <x:dataValidations count="1">
    <x:dataValidation type="list" sqref="E6:E17">
      <x:formula1>"Not started,In progress,Pass,Needs follow-up,Not applicable"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46" hidden="0" customWidth="1"/>
    <x:col min="3" max="3" width="73" hidden="0" customWidth="1"/>
    <x:col min="4" max="4" width="37" hidden="0" customWidth="1"/>
  </x:cols>
  <x:sheetData>
    <x:row r="1" ht="40" customHeight="1">
      <x:c r="A1" s="98" t="str">
        <x:v>Sources and evidence boundaries</x:v>
      </x:c>
      <x:c r="B1" s="98"/>
      <x:c r="C1" s="98"/>
      <x:c r="D1" s="98"/>
      <x:c r="E1" s="99"/>
      <x:c r="F1" s="99"/>
    </x:row>
    <x:row r="2" ht="38" customHeight="1">
      <x:c r="A2" s="100" t="str">
        <x:v>Official documentation reviewed in this production run on 26 September 2026. Retrieval is not an account-specific checkout.</x:v>
      </x:c>
      <x:c r="B2" s="100"/>
      <x:c r="C2" s="100"/>
      <x:c r="D2" s="100"/>
      <x:c r="E2" s="99"/>
      <x:c r="F2" s="99"/>
    </x:row>
    <x:row r="3" ht="24" customHeight="1">
      <x:c r="A3" s="101"/>
      <x:c r="B3" s="101"/>
      <x:c r="C3" s="101"/>
      <x:c r="D3" s="101"/>
      <x:c r="E3" s="99"/>
      <x:c r="F3" s="99"/>
    </x:row>
    <x:row r="4" ht="24" customHeight="1">
      <x:c r="A4" s="101"/>
      <x:c r="B4" s="101"/>
      <x:c r="C4" s="101"/>
      <x:c r="D4" s="101"/>
      <x:c r="E4" s="99"/>
      <x:c r="F4" s="99"/>
    </x:row>
    <x:row r="5" ht="38" customHeight="1">
      <x:c r="A5" s="102" t="str">
        <x:v>Source key</x:v>
      </x:c>
      <x:c r="B5" s="102" t="str">
        <x:v>Document</x:v>
      </x:c>
      <x:c r="C5" s="102" t="str">
        <x:v>Source URL</x:v>
      </x:c>
      <x:c r="D5" s="102" t="str">
        <x:v>Use / limitation</x:v>
      </x:c>
      <x:c r="E5" s="99"/>
      <x:c r="F5" s="99"/>
    </x:row>
    <x:row r="6" ht="68" customHeight="1">
      <x:c r="A6" s="21" t="str">
        <x:v>prices</x:v>
      </x:c>
      <x:c r="B6" s="21" t="str">
        <x:v>Zoho CRM: official edition comparison and INR monthly/annual prices</x:v>
      </x:c>
      <x:c r="C6" s="21" t="str">
        <x:v>https://www.zoho.com/crm/complete-feature-list.html</x:v>
      </x:c>
      <x:c r="D6" s="21" t="str">
        <x:v>INR rate inputs; excludes local taxes. Not a future guarantee.</x:v>
      </x:c>
      <x:c r="E6" s="99"/>
      <x:c r="F6" s="99"/>
    </x:row>
    <x:row r="7" ht="68" customHeight="1">
      <x:c r="A7" s="21" t="str">
        <x:v>plans</x:v>
      </x:c>
      <x:c r="B7" s="21" t="str">
        <x:v>Zoho CRM: official plan overview and tax disclosure</x:v>
      </x:c>
      <x:c r="C7" s="21" t="str">
        <x:v>https://www.zoho.com/crm/zohocrm-pricing.html</x:v>
      </x:c>
      <x:c r="D7" s="21" t="str">
        <x:v>Official product information; confirm account-specific terms.</x:v>
      </x:c>
      <x:c r="E7" s="99"/>
      <x:c r="F7" s="99"/>
    </x:row>
    <x:row r="8" ht="68" customHeight="1">
      <x:c r="A8" s="21" t="str">
        <x:v>free</x:v>
      </x:c>
      <x:c r="B8" s="21" t="str">
        <x:v>Zoho CRM: Free edition and three-user limit</x:v>
      </x:c>
      <x:c r="C8" s="21" t="str">
        <x:v>https://www.zoho.com/crm/free-crm.html</x:v>
      </x:c>
      <x:c r="D8" s="21" t="str">
        <x:v>Official product information; confirm account-specific terms.</x:v>
      </x:c>
      <x:c r="E8" s="99"/>
      <x:c r="F8" s="99"/>
    </x:row>
    <x:row r="9" ht="68" customHeight="1">
      <x:c r="A9" s="21" t="str">
        <x:v>editions</x:v>
      </x:c>
      <x:c r="B9" s="21" t="str">
        <x:v>Zoho CRM: choosing an edition and role</x:v>
      </x:c>
      <x:c r="C9" s="21" t="str">
        <x:v>https://help.zoho.com/portal/en/kb/crm/getting-started/articles/choose-your-path-edition-and-role-guide</x:v>
      </x:c>
      <x:c r="D9" s="21" t="str">
        <x:v>Official product information; confirm account-specific terms.</x:v>
      </x:c>
      <x:c r="E9" s="99"/>
      <x:c r="F9" s="99"/>
    </x:row>
    <x:row r="10" ht="68" customHeight="1">
      <x:c r="A10" s="21" t="str">
        <x:v>blueprint</x:v>
      </x:c>
      <x:c r="B10" s="21" t="str">
        <x:v>Zoho CRM: Blueprint availability and process management</x:v>
      </x:c>
      <x:c r="C10" s="21" t="str">
        <x:v>https://help.zoho.com/portal/en/kb/crm/process-management/blueprint/articles/faqs-on-blueprint</x:v>
      </x:c>
      <x:c r="D10" s="21" t="str">
        <x:v>Official product information; confirm account-specific terms.</x:v>
      </x:c>
      <x:c r="E10" s="99"/>
      <x:c r="F10" s="99"/>
    </x:row>
    <x:row r="11" ht="68" customHeight="1">
      <x:c r="A11" s="21" t="str">
        <x:v>sandbox</x:v>
      </x:c>
      <x:c r="B11" s="21" t="str">
        <x:v>Zoho CRM: sandbox types, limits and conditions</x:v>
      </x:c>
      <x:c r="C11" s="21" t="str">
        <x:v>https://help.zoho.com/portal/en/kb/crm/data-administration/sandbox/articles/creating-sandbox</x:v>
      </x:c>
      <x:c r="D11" s="21" t="str">
        <x:v>Official product information; confirm account-specific terms.</x:v>
      </x:c>
      <x:c r="E11" s="99"/>
      <x:c r="F11" s="99"/>
    </x:row>
    <x:row r="12" ht="68" customHeight="1">
      <x:c r="A12" s="21" t="str">
        <x:v>licensing</x:v>
      </x:c>
      <x:c r="B12" s="21" t="str">
        <x:v>Zoho CRM: one edition per organisation and user licensing</x:v>
      </x:c>
      <x:c r="C12" s="21" t="str">
        <x:v>https://help.zoho.com/portal/en/kb/crm/crm-reference/introduction-to-zoho-crm/articles/specifications-zoho-crm</x:v>
      </x:c>
      <x:c r="D12" s="21" t="str">
        <x:v>Official product information; confirm account-specific terms.</x:v>
      </x:c>
      <x:c r="E12" s="99"/>
      <x:c r="F12" s="99"/>
    </x:row>
    <x:row r="13" ht="68" customHeight="1">
      <x:c r="A13" s="21" t="str">
        <x:v>team</x:v>
      </x:c>
      <x:c r="B13" s="21" t="str">
        <x:v>Zoho CRM: team-user licensing and restrictions</x:v>
      </x:c>
      <x:c r="C13" s="21" t="str">
        <x:v>https://help.zoho.com/portal/en/kb/crm/using-crm-for-everyone/team-module/articles/adding-team-users</x:v>
      </x:c>
      <x:c r="D13" s="21" t="str">
        <x:v>Restricted licence rules; no verified INR team quote used.</x:v>
      </x:c>
      <x:c r="E13" s="99"/>
      <x:c r="F13" s="99"/>
    </x:row>
    <x:row r="14" ht="68" customHeight="1">
      <x:c r="A14" s="21" t="str">
        <x:v>lite</x:v>
      </x:c>
      <x:c r="B14" s="21" t="str">
        <x:v>Zoho CRM: separate Lite-user eligibility and restrictions</x:v>
      </x:c>
      <x:c r="C14" s="21" t="str">
        <x:v>https://help.zoho.com/portal/en/kb/crm/organization-settings/user-management/articles/adding-lite-users</x:v>
      </x:c>
      <x:c r="D14" s="21" t="str">
        <x:v>Restricted licence rules; no verified INR team quote used.</x:v>
      </x:c>
      <x:c r="E14" s="99"/>
      <x:c r="F14" s="99"/>
    </x:row>
    <x:row r="15" ht="68" customHeight="1">
      <x:c r="A15" s="21" t="str">
        <x:v>deactivate</x:v>
      </x:c>
      <x:c r="B15" s="21" t="str">
        <x:v>Zoho CRM: deactivating a user does not cancel the licence</x:v>
      </x:c>
      <x:c r="C15" s="21" t="str">
        <x:v>https://help.zoho.com/portal/en/kb/crm/organization-settings/user-management/articles/activate-deactivate-users</x:v>
      </x:c>
      <x:c r="D15" s="21" t="str">
        <x:v>Official product information; confirm account-specific terms.</x:v>
      </x:c>
      <x:c r="E15" s="99"/>
      <x:c r="F15" s="99"/>
    </x:row>
    <x:row r="16" ht="68" customHeight="1">
      <x:c r="A16" s="21" t="str">
        <x:v>support</x:v>
      </x:c>
      <x:c r="B16" s="21" t="str">
        <x:v>Zoho CRM: support plans, fees and implementation boundaries</x:v>
      </x:c>
      <x:c r="C16" s="21" t="str">
        <x:v>https://www.zoho.com/crm/support-plans.html</x:v>
      </x:c>
      <x:c r="D16" s="21" t="str">
        <x:v>Enterprise Support minimum-user wording differs (50 vs 25 for CRM). Confirm.</x:v>
      </x:c>
      <x:c r="E16" s="99"/>
      <x:c r="F16" s="99"/>
    </x:row>
    <x:row r="17" ht="68" customHeight="1">
      <x:c r="A17" s="21" t="str">
        <x:v>supportfaq</x:v>
      </x:c>
      <x:c r="B17" s="21" t="str">
        <x:v>Zoho: general support policy and Enterprise Support eligibility</x:v>
      </x:c>
      <x:c r="C17" s="21" t="str">
        <x:v>https://help.zoho.com/portal/en/kb/common-faqs/articles/what-is-your-support-policy</x:v>
      </x:c>
      <x:c r="D17" s="21" t="str">
        <x:v>Enterprise Support minimum-user wording differs (50 vs 25 for CRM). Confirm.</x:v>
      </x:c>
      <x:c r="E17" s="99"/>
      <x:c r="F17" s="99"/>
    </x:row>
    <x:row r="18" ht="68" customHeight="1">
      <x:c r="A18" s="21" t="str">
        <x:v>subscription</x:v>
      </x:c>
      <x:c r="B18" s="21" t="str">
        <x:v>Zoho CRM: managing subscriptions, licences and add-ons</x:v>
      </x:c>
      <x:c r="C18" s="21" t="str">
        <x:v>https://help.zoho.com/portal/en/kb/crm/security-control/manage-subscriptions/articles/manage-subscriptions</x:v>
      </x:c>
      <x:c r="D18" s="21" t="str">
        <x:v>Official product information; confirm account-specific terms.</x:v>
      </x:c>
      <x:c r="E18" s="99"/>
      <x:c r="F18" s="99"/>
    </x:row>
    <x:row r="19" ht="68" customHeight="1">
      <x:c r="A19" s="21" t="str">
        <x:v>refund</x:v>
      </x:c>
      <x:c r="B19" s="21" t="str">
        <x:v>Zoho: refund, partial downgrade and automatic-renewal policy</x:v>
      </x:c>
      <x:c r="C19" s="21" t="str">
        <x:v>https://help.zoho.com/portal/en/kb/common-faqs/articles/what-is-your-refund-policy</x:v>
      </x:c>
      <x:c r="D19" s="21" t="str">
        <x:v>Official product information; confirm account-specific terms.</x:v>
      </x:c>
      <x:c r="E19" s="99"/>
      <x:c r="F19" s="99"/>
    </x:row>
    <x:row r="20" ht="68" customHeight="1">
      <x:c r="A20" s="21" t="str">
        <x:v>setup</x:v>
      </x:c>
      <x:c r="B20" s="21" t="str">
        <x:v>Zoho CRM: first setup, trial and feature availability</x:v>
      </x:c>
      <x:c r="C20" s="21" t="str">
        <x:v>https://help.zoho.com/portal/en/kb/crm/getting-started/articles/admin-quick-start</x:v>
      </x:c>
      <x:c r="D20" s="21" t="str">
        <x:v>Official product information; confirm account-specific terms.</x:v>
      </x:c>
      <x:c r="E20" s="99"/>
      <x:c r="F20" s="99"/>
    </x:row>
    <x:row r="21" ht="68" customHeight="1">
      <x:c r="A21" s="22" t="str">
        <x:v>analytics</x:v>
      </x:c>
      <x:c r="B21" s="22" t="str">
        <x:v>Zoho CRM: Analytics integration and separate licence requirement</x:v>
      </x:c>
      <x:c r="C21" s="22" t="str">
        <x:v>https://help.zoho.com/portal/en/kb/crm/integrations/zoho/zoho-analytics/articles/zoho-analytics-crm-integrations</x:v>
      </x:c>
      <x:c r="D21" s="22" t="str">
        <x:v>Official product information; confirm account-specific terms.</x:v>
      </x:c>
      <x:c r="E21" s="99"/>
      <x:c r="F21" s="99"/>
    </x:row>
    <x:row r="22" ht="24" customHeight="1">
      <x:c r="A22" s="101"/>
      <x:c r="B22" s="101"/>
      <x:c r="C22" s="101"/>
      <x:c r="D22" s="101"/>
      <x:c r="E22" s="99"/>
      <x:c r="F22" s="99"/>
    </x:row>
    <x:row r="23" ht="56" customHeight="1">
      <x:c r="A23" s="31" t="str">
        <x:v>All 18% amounts are model assumptions, not source-derived tax advice. All calculations are ScaleSaathi arithmetic. The workbook contains no affiliate links, macros or external data connections.</x:v>
      </x:c>
      <x:c r="B23" s="31"/>
      <x:c r="C23" s="31"/>
      <x:c r="D23" s="31"/>
      <x:c r="E23" s="99"/>
      <x:c r="F23" s="99"/>
    </x:row>
    <x:row r="24" ht="24" customHeight="1">
      <x:c r="A24" s="101"/>
      <x:c r="B24" s="101"/>
      <x:c r="C24" s="101"/>
      <x:c r="D24" s="101"/>
      <x:c r="E24" s="99"/>
      <x:c r="F24" s="99"/>
    </x:row>
    <x:row r="25" ht="24" customHeight="1">
      <x:c r="A25" s="101"/>
      <x:c r="B25" s="101"/>
      <x:c r="C25" s="101"/>
      <x:c r="D25" s="101"/>
      <x:c r="E25" s="99"/>
      <x:c r="F25" s="99"/>
    </x:row>
    <x:row r="26" ht="24" customHeight="1">
      <x:c r="A26" s="101"/>
      <x:c r="B26" s="101"/>
      <x:c r="C26" s="101"/>
      <x:c r="D26" s="101"/>
      <x:c r="E26" s="99"/>
      <x:c r="F26" s="99"/>
    </x:row>
    <x:row r="27" ht="24" customHeight="1">
      <x:c r="A27" s="101"/>
      <x:c r="B27" s="101"/>
      <x:c r="C27" s="101"/>
      <x:c r="D27" s="101"/>
      <x:c r="E27" s="99"/>
      <x:c r="F27" s="99"/>
    </x:row>
    <x:row r="28" ht="24" customHeight="1">
      <x:c r="A28" s="101"/>
      <x:c r="B28" s="101"/>
      <x:c r="C28" s="101"/>
      <x:c r="D28" s="101"/>
      <x:c r="E28" s="99"/>
      <x:c r="F28" s="99"/>
    </x:row>
    <x:row r="29" ht="24" customHeight="1">
      <x:c r="A29" s="101"/>
      <x:c r="B29" s="101"/>
      <x:c r="C29" s="101"/>
      <x:c r="D29" s="101"/>
      <x:c r="E29" s="99"/>
      <x:c r="F29" s="99"/>
    </x:row>
    <x:row r="30" ht="24" customHeight="1">
      <x:c r="A30" s="101"/>
      <x:c r="B30" s="101"/>
      <x:c r="C30" s="101"/>
      <x:c r="D30" s="101"/>
      <x:c r="E30" s="99"/>
      <x:c r="F30" s="99"/>
    </x:row>
    <x:row r="31" ht="24" customHeight="1">
      <x:c r="A31" s="101"/>
      <x:c r="B31" s="101"/>
      <x:c r="C31" s="101"/>
      <x:c r="D31" s="101"/>
      <x:c r="E31" s="99"/>
      <x:c r="F31" s="99"/>
    </x:row>
    <x:row r="32" ht="24" customHeight="1">
      <x:c r="A32" s="101"/>
      <x:c r="B32" s="101"/>
      <x:c r="C32" s="101"/>
      <x:c r="D32" s="101"/>
      <x:c r="E32" s="99"/>
      <x:c r="F32" s="99"/>
    </x:row>
    <x:row r="33" ht="24" customHeight="1">
      <x:c r="A33" s="101"/>
      <x:c r="B33" s="101"/>
      <x:c r="C33" s="101"/>
      <x:c r="D33" s="101"/>
      <x:c r="E33" s="99"/>
      <x:c r="F33" s="99"/>
    </x:row>
    <x:row r="34" ht="24" customHeight="1">
      <x:c r="A34" s="101"/>
      <x:c r="B34" s="101"/>
      <x:c r="C34" s="101"/>
      <x:c r="D34" s="101"/>
      <x:c r="E34" s="99"/>
      <x:c r="F34" s="99"/>
    </x:row>
    <x:row r="35" ht="24" customHeight="1">
      <x:c r="A35" s="101"/>
      <x:c r="B35" s="101"/>
      <x:c r="C35" s="101"/>
      <x:c r="D35" s="101"/>
      <x:c r="E35" s="99"/>
      <x:c r="F35" s="99"/>
    </x:row>
    <x:row r="36" ht="24" customHeight="1">
      <x:c r="A36" s="101"/>
      <x:c r="B36" s="101"/>
      <x:c r="C36" s="101"/>
      <x:c r="D36" s="101"/>
      <x:c r="E36" s="99"/>
      <x:c r="F36" s="99"/>
    </x:row>
    <x:row r="37" ht="24" customHeight="1">
      <x:c r="A37" s="101"/>
      <x:c r="B37" s="101"/>
      <x:c r="C37" s="101"/>
      <x:c r="D37" s="101"/>
      <x:c r="E37" s="99"/>
      <x:c r="F37" s="99"/>
    </x:row>
    <x:row r="38" ht="24" customHeight="1">
      <x:c r="A38" s="101"/>
      <x:c r="B38" s="101"/>
      <x:c r="C38" s="101"/>
      <x:c r="D38" s="101"/>
      <x:c r="E38" s="99"/>
      <x:c r="F38" s="99"/>
    </x:row>
    <x:row r="39">
      <x:c r="A39" s="99"/>
      <x:c r="B39" s="99"/>
      <x:c r="C39" s="99"/>
      <x:c r="D39" s="99"/>
      <x:c r="E39" s="99"/>
      <x:c r="F39" s="99"/>
    </x:row>
    <x:row r="40">
      <x:c r="A40" s="99"/>
      <x:c r="B40" s="99"/>
      <x:c r="C40" s="99"/>
      <x:c r="D40" s="99"/>
      <x:c r="E40" s="99"/>
      <x:c r="F40" s="99"/>
    </x:row>
  </x:sheetData>
  <x:mergeCells>
    <x:mergeCell ref="A1:D1"/>
    <x:mergeCell ref="A2:D2"/>
    <x:mergeCell ref="A23:D23"/>
  </x:mergeCells>
  <x:pageMargins left="0.7" right="0.7" top="0.75" bottom="0.75" header="0.3" footer="0.3"/>
</x:worksheet>
</file>