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be825d98fb84f04" /></Relationships>
</file>

<file path=xl/workbook.xml><?xml version="1.0" encoding="utf-8"?>
<x:workbook xmlns:x="http://schemas.openxmlformats.org/spreadsheetml/2006/main">
  <x:sheets>
    <x:sheet xmlns:r="http://schemas.openxmlformats.org/officeDocument/2006/relationships" name="Start Here" sheetId="1" r:id="R98198a5f0c9f46bb"/>
    <x:sheet xmlns:r="http://schemas.openxmlformats.org/officeDocument/2006/relationships" name="Rate Evidence" sheetId="2" r:id="R7826bc0c0ac348c9"/>
    <x:sheet xmlns:r="http://schemas.openxmlformats.org/officeDocument/2006/relationships" name="Annual Budget" sheetId="3" r:id="R9dd4d99f5c4f495a"/>
    <x:sheet xmlns:r="http://schemas.openxmlformats.org/officeDocument/2006/relationships" name="Billing Comparison" sheetId="4" r:id="Rdf0dc7dcc9ed47c9"/>
    <x:sheet xmlns:r="http://schemas.openxmlformats.org/officeDocument/2006/relationships" name="Trial Checklist" sheetId="5" r:id="R77f9d41423134bcc"/>
    <x:sheet xmlns:r="http://schemas.openxmlformats.org/officeDocument/2006/relationships" name="Sources" sheetId="6" r:id="Rbcabf6cb4fe64ce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quot;₹&quot;#,##0.00;[Red](&quot;₹&quot;#,##0.00);&quot;-&quot;"/>
    <x:numFmt numFmtId="201" formatCode="0.0%"/>
  </x:numFmts>
  <x:fonts count="7">
    <x:font>
      <x:sz val="11"/>
      <x:name val="Carlito"/>
    </x:font>
    <x:font>
      <x:sz val="11"/>
      <x:color rgb="FF0B2940"/>
      <x:name val="Aptos"/>
    </x:font>
    <x:font>
      <x:b/>
      <x:sz val="18"/>
      <x:color rgb="FFFFFFFF"/>
      <x:name val="Aptos"/>
    </x:font>
    <x:font>
      <x:sz val="10"/>
      <x:color rgb="FF0B2940"/>
      <x:name val="Aptos"/>
    </x:font>
    <x:font>
      <x:b/>
      <x:sz val="11"/>
      <x:color rgb="FFFFFFFF"/>
      <x:name val="Aptos"/>
    </x:font>
    <x:font>
      <x:sz val="11"/>
      <x:color rgb="FF1456A0"/>
      <x:name val="Aptos"/>
    </x:font>
    <x:font>
      <x:b/>
      <x:sz val="13"/>
      <x:color rgb="FF08785B"/>
      <x:name val="Aptos"/>
    </x:font>
  </x:fonts>
  <x:fills count="7">
    <x:fill>
      <x:patternFill patternType="none"/>
    </x:fill>
    <x:fill>
      <x:patternFill patternType="gray125"/>
    </x:fill>
    <x:fill>
      <x:patternFill patternType="solid">
        <x:fgColor rgb="FF0B2940"/>
      </x:patternFill>
    </x:fill>
    <x:fill>
      <x:patternFill patternType="solid">
        <x:fgColor rgb="FFE8F5EF"/>
      </x:patternFill>
    </x:fill>
    <x:fill>
      <x:patternFill patternType="solid">
        <x:fgColor rgb="FF08785B"/>
      </x:patternFill>
    </x:fill>
    <x:fill>
      <x:patternFill patternType="solid">
        <x:fgColor rgb="FFFFF3CE"/>
      </x:patternFill>
    </x:fill>
    <x:fill>
      <x:patternFill patternType="solid">
        <x:fgColor rgb="FFEAF2FF"/>
      </x:patternFill>
    </x:fill>
  </x:fills>
  <x:borders count="2">
    <x:border/>
    <x:border/>
  </x:borders>
  <x:cellStyleXfs count="1">
    <x:xf numFmtId="0" fontId="0" fillId="0" borderId="0"/>
  </x:cellStyleXfs>
  <x:cellXfs count="58">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1" fillId="3" borderId="1" xfId="0" applyNumberFormat="1" applyFont="1" applyFill="1" applyBorder="1" applyAlignment="1">
      <x:alignment vertical="center"/>
    </x:xf>
    <x:xf numFmtId="0" fontId="3" fillId="3" borderId="1" xfId="0" applyNumberFormat="1" applyFont="1" applyFill="1" applyBorder="1" applyAlignment="1">
      <x:alignment vertical="center"/>
    </x:xf>
    <x:xf numFmtId="0" fontId="3" fillId="3" borderId="1"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1" fillId="4" borderId="1" xfId="0" applyNumberFormat="1" applyFont="1" applyFill="1" applyBorder="1" applyAlignment="1">
      <x:alignment vertical="center"/>
    </x:xf>
    <x:xf numFmtId="0" fontId="4" fillId="4" borderId="1" xfId="0" applyNumberFormat="1" applyFont="1" applyFill="1" applyBorder="1" applyAlignment="1">
      <x:alignment vertical="center"/>
    </x:xf>
    <x:xf numFmtId="0" fontId="4" fillId="4" borderId="1"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3" fillId="5" borderId="0" xfId="0" applyNumberFormat="1" applyFont="1" applyFill="1" applyBorder="1" applyAlignment="1">
      <x:alignment vertical="center"/>
    </x:xf>
    <x:xf numFmtId="0" fontId="3" fillId="5" borderId="0" xfId="0" applyNumberFormat="1" applyFont="1" applyFill="1" applyBorder="1" applyAlignment="1">
      <x:alignment vertical="center" wrapText="1"/>
    </x:xf>
    <x:xf numFmtId="0" fontId="1" fillId="5" borderId="1" xfId="0" applyNumberFormat="1" applyFont="1" applyFill="1" applyBorder="1" applyAlignment="1">
      <x:alignment vertical="center"/>
    </x:xf>
    <x:xf numFmtId="0" fontId="3" fillId="5" borderId="1" xfId="0" applyNumberFormat="1" applyFont="1" applyFill="1" applyBorder="1" applyAlignment="1">
      <x:alignment vertical="center"/>
    </x:xf>
    <x:xf numFmtId="0" fontId="3" fillId="5" borderId="1"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 fillId="6" borderId="1" xfId="0" applyNumberFormat="1" applyFont="1" applyFill="1" applyBorder="1" applyAlignment="1">
      <x:alignment vertical="center"/>
    </x:xf>
    <x:xf numFmtId="0" fontId="5" fillId="6" borderId="0" xfId="0" applyNumberFormat="1" applyFont="1" applyFill="1" applyBorder="1" applyAlignment="1">
      <x:alignment vertical="center"/>
    </x:xf>
    <x:xf numFmtId="0" fontId="5" fillId="6" borderId="1" xfId="0" applyNumberFormat="1" applyFont="1" applyFill="1" applyBorder="1" applyAlignment="1">
      <x:alignment vertical="center"/>
    </x:xf>
    <x:xf numFmtId="200" fontId="5" fillId="6" borderId="0" xfId="0" applyNumberFormat="1" applyFont="1" applyFill="1" applyBorder="1" applyAlignment="1">
      <x:alignment vertical="center" wrapText="1"/>
    </x:xf>
    <x:xf numFmtId="200" fontId="5" fillId="6" borderId="1" xfId="0" applyNumberFormat="1" applyFont="1" applyFill="1" applyBorder="1" applyAlignment="1">
      <x:alignment vertical="center" wrapText="1"/>
    </x:xf>
    <x:xf numFmtId="200" fontId="5" fillId="6" borderId="0" xfId="0" applyNumberFormat="1" applyFont="1" applyFill="1" applyBorder="1" applyAlignment="1">
      <x:alignment vertical="center"/>
    </x:xf>
    <x:xf numFmtId="200" fontId="5" fillId="6" borderId="1" xfId="0" applyNumberFormat="1" applyFont="1" applyFill="1" applyBorder="1" applyAlignment="1">
      <x:alignment vertical="center"/>
    </x:xf>
    <x:xf numFmtId="201" fontId="5" fillId="6" borderId="0" xfId="0" applyNumberFormat="1" applyFont="1" applyFill="1" applyBorder="1" applyAlignment="1">
      <x:alignment vertical="center"/>
    </x:xf>
    <x:xf numFmtId="201" fontId="5" fillId="6" borderId="1"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200" fontId="1" fillId="3" borderId="1"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200" fontId="6" fillId="3" borderId="0" xfId="0" applyNumberFormat="1" applyFont="1" applyFill="1" applyBorder="1" applyAlignment="1">
      <x:alignment vertical="center" wrapText="1"/>
    </x:xf>
    <x:xf numFmtId="0" fontId="6" fillId="3" borderId="1" xfId="0" applyNumberFormat="1" applyFont="1" applyFill="1" applyBorder="1" applyAlignment="1">
      <x:alignment vertical="center" wrapText="1"/>
    </x:xf>
    <x:xf numFmtId="200" fontId="6" fillId="3" borderId="1" xfId="0" applyNumberFormat="1" applyFont="1" applyFill="1" applyBorder="1" applyAlignment="1">
      <x:alignment vertical="center" wrapText="1"/>
    </x:xf>
    <x:xf numFmtId="200" fontId="1" fillId="0" borderId="0" xfId="0" applyNumberFormat="1" applyFont="1" applyFill="1" applyBorder="1" applyAlignment="1">
      <x:alignment vertical="center"/>
    </x:xf>
    <x:xf numFmtId="200" fontId="1" fillId="0" borderId="1" xfId="0" applyNumberFormat="1" applyFont="1" applyFill="1" applyBorder="1" applyAlignment="1">
      <x:alignment vertical="center"/>
    </x:xf>
    <x:xf numFmtId="0" fontId="0" fillId="0" borderId="0" xfId="0" applyNumberFormat="1" applyFont="1" applyFill="1" applyBorder="1" applyAlignment="1">
      <x:alignment vertical="center"/>
    </x:xf>
    <x:xf numFmtId="0" fontId="0" fillId="0" borderId="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0f02c2739c84e6c" /><Relationship Type="http://schemas.openxmlformats.org/officeDocument/2006/relationships/theme" Target="/xl/theme/theme1.xml" Id="R6e7db9e0098a4b2a" /><Relationship Type="http://schemas.openxmlformats.org/officeDocument/2006/relationships/sharedStrings" Target="/xl/sharedStrings.xml" Id="R5ac1e433d4d44266" /><Relationship Type="http://schemas.openxmlformats.org/officeDocument/2006/relationships/worksheet" Target="/xl/worksheets/sheet1.xml" Id="R98198a5f0c9f46bb" /><Relationship Type="http://schemas.openxmlformats.org/officeDocument/2006/relationships/worksheet" Target="/xl/worksheets/sheet2.xml" Id="R7826bc0c0ac348c9" /><Relationship Type="http://schemas.openxmlformats.org/officeDocument/2006/relationships/worksheet" Target="/xl/worksheets/sheet3.xml" Id="R9dd4d99f5c4f495a" /><Relationship Type="http://schemas.openxmlformats.org/officeDocument/2006/relationships/worksheet" Target="/xl/worksheets/sheet4.xml" Id="Rdf0dc7dcc9ed47c9" /><Relationship Type="http://schemas.openxmlformats.org/officeDocument/2006/relationships/worksheet" Target="/xl/worksheets/sheet5.xml" Id="R77f9d41423134bcc" /><Relationship Type="http://schemas.openxmlformats.org/officeDocument/2006/relationships/worksheet" Target="/xl/worksheets/sheet6.xml" Id="Rbcabf6cb4fe64ce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ScaleSaathi | Zoho Mail cost planner</x:v>
      </x:c>
      <x:c r="B1" s="7"/>
      <x:c r="C1" s="7"/>
      <x:c r="D1" s="7"/>
      <x:c r="E1" s="7"/>
      <x:c r="F1" s="7"/>
    </x:row>
    <x:row r="2" ht="24" customHeight="1">
      <x:c r="A2" s="12" t="str">
        <x:v>A decision aid for Indian teams comparing email-only plans with Workplace. No paid affiliation, checkout validation or tax advice is implied.</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Step</x:v>
      </x:c>
      <x:c r="B5" s="18" t="str">
        <x:v>Worksheet / action</x:v>
      </x:c>
      <x:c r="C5" s="18" t="str"/>
      <x:c r="D5" s="18" t="str"/>
      <x:c r="E5" s="18" t="str"/>
      <x:c r="F5" s="18" t="str">
        <x:v>Purpose</x:v>
      </x:c>
    </x:row>
    <x:row r="6" ht="43" customHeight="1">
      <x:c r="A6" s="22" t="str">
        <x:v>01</x:v>
      </x:c>
      <x:c r="B6" s="22" t="str">
        <x:v>Read Rate Evidence</x:v>
      </x:c>
      <x:c r="C6" s="22" t="str">
        <x:v>Understand which numbers come from named sellers and which rules come from Zoho.</x:v>
      </x:c>
      <x:c r="D6" s="22"/>
      <x:c r="E6" s="22"/>
      <x:c r="F6" s="22"/>
    </x:row>
    <x:row r="7" ht="43" customHeight="1">
      <x:c r="A7" s="22" t="str">
        <x:v>02</x:v>
      </x:c>
      <x:c r="B7" s="22" t="str">
        <x:v>Fill Annual Budget</x:v>
      </x:c>
      <x:c r="C7" s="22" t="str">
        <x:v>Enter separately licensed users and your quote. Keep every cost line on the same tax basis.</x:v>
      </x:c>
      <x:c r="D7" s="22"/>
      <x:c r="E7" s="22"/>
      <x:c r="F7" s="22"/>
    </x:row>
    <x:row r="8" ht="43" customHeight="1">
      <x:c r="A8" s="22" t="str">
        <x:v>03</x:v>
      </x:c>
      <x:c r="B8" s="22" t="str">
        <x:v>Use Billing Comparison</x:v>
      </x:c>
      <x:c r="C8" s="22" t="str">
        <x:v>Compare Workplace monthly billing with its annual upfront cost for your intended duration.</x:v>
      </x:c>
      <x:c r="D8" s="22"/>
      <x:c r="E8" s="22"/>
      <x:c r="F8" s="22"/>
    </x:row>
    <x:row r="9" ht="43" customHeight="1">
      <x:c r="A9" s="22" t="str">
        <x:v>04</x:v>
      </x:c>
      <x:c r="B9" s="22" t="str">
        <x:v>Complete Trial Checklist</x:v>
      </x:c>
      <x:c r="C9" s="22" t="str">
        <x:v>Test migration, addresses, clients, storage, account control and cancellation before rollout.</x:v>
      </x:c>
      <x:c r="D9" s="22"/>
      <x:c r="E9" s="22"/>
      <x:c r="F9" s="22"/>
    </x:row>
    <x:row r="10" ht="43" customHeight="1">
      <x:c r="A10" s="22" t="str">
        <x:v>05</x:v>
      </x:c>
      <x:c r="B10" s="22" t="str">
        <x:v>Keep Sources and quote</x:v>
      </x:c>
      <x:c r="C10" s="22" t="str">
        <x:v>Save the final dated order, invoice and renewal amount outside one employee's inbox.</x:v>
      </x:c>
      <x:c r="D10" s="22"/>
      <x:c r="E10" s="22"/>
      <x:c r="F10" s="22"/>
    </x:row>
    <x:row r="11" ht="24" customHeight="1">
      <x:c r="A11" s="4"/>
      <x:c r="B11" s="4"/>
      <x:c r="C11" s="4"/>
      <x:c r="D11" s="4"/>
      <x:c r="E11" s="4"/>
      <x:c r="F11" s="4"/>
    </x:row>
    <x:row r="12" ht="24" customHeight="1">
      <x:c r="A12" s="28" t="str">
        <x:v>IMPORTANT PRICE LIMITATION: Zoho's official India pages confirmed product rules but did not expose numeric INR rates to the research tool. Paid reference figures are from two sellers' public lists, not an independently verified direct Zoho checkout or renewal rate.</x:v>
      </x:c>
      <x:c r="B12" s="28"/>
      <x:c r="C12" s="28"/>
      <x:c r="D12" s="28"/>
      <x:c r="E12" s="28"/>
      <x:c r="F12" s="28"/>
    </x:row>
    <x:row r="13" ht="24" customHeight="1">
      <x:c r="A13" s="28"/>
      <x:c r="B13" s="28"/>
      <x:c r="C13" s="28"/>
      <x:c r="D13" s="28"/>
      <x:c r="E13" s="28"/>
      <x:c r="F13" s="28"/>
    </x:row>
    <x:row r="14" ht="24" customHeight="1">
      <x:c r="A14" s="4"/>
      <x:c r="B14" s="4"/>
      <x:c r="C14" s="4"/>
      <x:c r="D14" s="4"/>
      <x:c r="E14" s="4"/>
      <x:c r="F14" s="4"/>
    </x:row>
    <x:row r="15" ht="24" customHeight="1">
      <x:c r="A15" s="28" t="str">
        <x:v>Tax is an editable 18% assumption for examples. Replace it with the actual invoice treatment. 'Included' adds no further tax; all amounts entered must then already include it. The planner does not decide GST eligibility, exemptions or input tax credit.</x:v>
      </x:c>
      <x:c r="B15" s="28"/>
      <x:c r="C15" s="28"/>
      <x:c r="D15" s="28"/>
      <x:c r="E15" s="28"/>
      <x:c r="F15" s="28"/>
    </x:row>
    <x:row r="16" ht="24" customHeight="1">
      <x:c r="A16" s="28"/>
      <x:c r="B16" s="28"/>
      <x:c r="C16" s="28"/>
      <x:c r="D16" s="28"/>
      <x:c r="E16" s="28"/>
      <x:c r="F16" s="28"/>
    </x:row>
    <x:row r="17" ht="24" customHeight="1">
      <x:c r="A17" s="4"/>
      <x:c r="B17" s="4"/>
      <x:c r="C17" s="4"/>
      <x:c r="D17" s="4"/>
      <x:c r="E17" s="4"/>
      <x:c r="F17" s="4"/>
    </x:row>
    <x:row r="18" ht="24" customHeight="1">
      <x:c r="A18" s="22" t="str">
        <x:v>Blue = editable input. Green summary = calculation. The annual model assumes fixed headcount and a 12-month term; a mixed-plan total is an illustration requiring Zoho/seller confirmation. No real-time prices, free-plan eligibility checks, prorated seat changes or refunds are calculated.</x:v>
      </x:c>
      <x:c r="B18" s="22"/>
      <x:c r="C18" s="22"/>
      <x:c r="D18" s="22"/>
      <x:c r="E18" s="22"/>
      <x:c r="F18" s="22"/>
    </x:row>
    <x:row r="19" ht="24" customHeight="1">
      <x:c r="A19" s="22"/>
      <x:c r="B19" s="22"/>
      <x:c r="C19" s="22"/>
      <x:c r="D19" s="22"/>
      <x:c r="E19" s="22"/>
      <x:c r="F19" s="22"/>
    </x:row>
    <x:row r="20" ht="24" customHeight="1">
      <x:c r="A20" s="22"/>
      <x:c r="B20" s="22"/>
      <x:c r="C20" s="22"/>
      <x:c r="D20" s="22"/>
      <x:c r="E20" s="22"/>
      <x:c r="F20" s="22"/>
    </x:row>
    <x:row r="21" ht="24" customHeight="1">
      <x:c r="A21" s="4"/>
      <x:c r="B21" s="4"/>
      <x:c r="C21" s="4"/>
      <x:c r="D21" s="4"/>
      <x:c r="E21" s="4"/>
      <x:c r="F21" s="4"/>
    </x:row>
    <x:row r="22" ht="24" customHeight="1">
      <x:c r="A22" s="4"/>
      <x:c r="B22" s="4"/>
      <x:c r="C22" s="4"/>
      <x:c r="D22" s="4"/>
      <x:c r="E22" s="4"/>
      <x:c r="F22" s="4"/>
    </x:row>
    <x:row r="23" ht="24" customHeight="1">
      <x:c r="A23" s="22" t="str">
        <x:v>Review date: 26 September 2026. Source review due: 26 December 2026 or sooner if the order differs. Created for the article 'Zoho Mail Pricing in India'. Retain an untouched copy and recheck all inputs before paying.</x:v>
      </x:c>
      <x:c r="B23" s="22"/>
      <x:c r="C23" s="22"/>
      <x:c r="D23" s="22"/>
      <x:c r="E23" s="22"/>
      <x:c r="F23" s="22"/>
    </x:row>
    <x:row r="24" ht="24" customHeight="1">
      <x:c r="A24" s="22"/>
      <x:c r="B24" s="22"/>
      <x:c r="C24" s="22"/>
      <x:c r="D24" s="22"/>
      <x:c r="E24" s="22"/>
      <x:c r="F24" s="22"/>
    </x:row>
    <x:row r="25" ht="24" customHeight="1">
      <x:c r="A25" s="4"/>
      <x:c r="B25" s="4"/>
      <x:c r="C25" s="4"/>
      <x:c r="D25" s="4"/>
      <x:c r="E25" s="4"/>
      <x:c r="F25" s="4"/>
    </x:row>
    <x:row r="26" ht="24" customHeight="1">
      <x:c r="A26" s="4"/>
      <x:c r="B26" s="4"/>
      <x:c r="C26" s="4"/>
      <x:c r="D26" s="4"/>
      <x:c r="E26" s="4"/>
      <x:c r="F26" s="4"/>
    </x:row>
    <x:row r="27" ht="24" customHeight="1">
      <x:c r="A27" s="4"/>
      <x:c r="B27" s="4"/>
      <x:c r="C27" s="4"/>
      <x:c r="D27" s="4"/>
      <x:c r="E27" s="4"/>
      <x:c r="F27" s="4"/>
    </x:row>
    <x:row r="28" ht="24" customHeight="1">
      <x:c r="A28" s="4"/>
      <x:c r="B28" s="4"/>
      <x:c r="C28" s="4"/>
      <x:c r="D28" s="4"/>
      <x:c r="E28" s="4"/>
      <x:c r="F28" s="4"/>
    </x:row>
    <x:row r="29" ht="24" customHeight="1">
      <x:c r="A29" s="4"/>
      <x:c r="B29" s="4"/>
      <x:c r="C29" s="4"/>
      <x:c r="D29" s="4"/>
      <x:c r="E29" s="4"/>
      <x:c r="F29" s="4"/>
    </x:row>
    <x:row r="30" ht="24" customHeight="1">
      <x:c r="A30" s="4"/>
      <x:c r="B30" s="4"/>
      <x:c r="C30" s="4"/>
      <x:c r="D30" s="4"/>
      <x:c r="E30" s="4"/>
      <x:c r="F30" s="4"/>
    </x:row>
    <x:row r="31" ht="24" customHeight="1">
      <x:c r="A31" s="4"/>
      <x:c r="B31" s="4"/>
      <x:c r="C31" s="4"/>
      <x:c r="D31" s="4"/>
      <x:c r="E31" s="4"/>
      <x:c r="F31" s="4"/>
    </x:row>
    <x:row r="32" ht="24" customHeight="1">
      <x:c r="A32" s="4"/>
      <x:c r="B32" s="4"/>
      <x:c r="C32" s="4"/>
      <x:c r="D32" s="4"/>
      <x:c r="E32" s="4"/>
      <x:c r="F32" s="4"/>
    </x:row>
    <x:row r="33" ht="24" customHeight="1">
      <x:c r="A33" s="4"/>
      <x:c r="B33" s="4"/>
      <x:c r="C33" s="4"/>
      <x:c r="D33" s="4"/>
      <x:c r="E33" s="4"/>
      <x:c r="F33" s="4"/>
    </x:row>
    <x:row r="34" ht="24" customHeight="1">
      <x:c r="A34" s="4"/>
      <x:c r="B34" s="4"/>
      <x:c r="C34" s="4"/>
      <x:c r="D34" s="4"/>
      <x:c r="E34" s="4"/>
      <x:c r="F34" s="4"/>
    </x:row>
    <x:row r="35" ht="24" customHeight="1">
      <x:c r="A35" s="4"/>
      <x:c r="B35" s="4"/>
      <x:c r="C35" s="4"/>
      <x:c r="D35" s="4"/>
      <x:c r="E35" s="4"/>
      <x:c r="F35" s="4"/>
    </x:row>
    <x:row r="36" ht="24" customHeight="1">
      <x:c r="A36" s="4"/>
      <x:c r="B36" s="4"/>
      <x:c r="C36" s="4"/>
      <x:c r="D36" s="4"/>
      <x:c r="E36" s="4"/>
      <x:c r="F36" s="4"/>
    </x:row>
    <x:row r="37" ht="24" customHeight="1">
      <x:c r="A37" s="4"/>
      <x:c r="B37" s="4"/>
      <x:c r="C37" s="4"/>
      <x:c r="D37" s="4"/>
      <x:c r="E37" s="4"/>
      <x:c r="F37" s="4"/>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 ref="C6:F6"/>
    <x:mergeCell ref="C7:F7"/>
    <x:mergeCell ref="C8:F8"/>
    <x:mergeCell ref="C9:F9"/>
    <x:mergeCell ref="C10:F10"/>
    <x:mergeCell ref="A12:F13"/>
    <x:mergeCell ref="A15:F16"/>
    <x:mergeCell ref="A18:F20"/>
    <x:mergeCell ref="A23:F24"/>
  </x:mergeCells>
  <x:pageMargins left="0.7" right="0.7" top="0.75" bottom="0.75" header="0.3" footer="0.3"/>
</x:worksheet>
</file>

<file path=xl/worksheets/sheet2.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Zoho Mail / Workplace | Price evidence</x:v>
      </x:c>
      <x:c r="B1" s="7"/>
      <x:c r="C1" s="7"/>
      <x:c r="D1" s="7"/>
      <x:c r="E1" s="7"/>
      <x:c r="F1" s="7"/>
    </x:row>
    <x:row r="2" ht="24" customHeight="1">
      <x:c r="A2" s="12" t="str">
        <x:v>Reference amounts are public Indian seller list prices, not an independently verified Zoho checkout or renewal quotation. Review date: 26 September 2026.</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Plan</x:v>
      </x:c>
      <x:c r="B5" s="18" t="str">
        <x:v>Annual billing: ₹/user/mo equivalent</x:v>
      </x:c>
      <x:c r="C5" s="18" t="str">
        <x:v>Monthly billing: ₹/user/mo</x:v>
      </x:c>
      <x:c r="D5" s="18" t="str">
        <x:v>Billing condition</x:v>
      </x:c>
      <x:c r="E5" s="18" t="str">
        <x:v>Evidence type</x:v>
      </x:c>
      <x:c r="F5" s="18" t="str">
        <x:v>Source URL</x:v>
      </x:c>
    </x:row>
    <x:row r="6" ht="58" customHeight="1">
      <x:c r="A6" s="22" t="str">
        <x:v>Mail Lite 5 GB</x:v>
      </x:c>
      <x:c r="B6" s="24" t="n">
        <x:v>59</x:v>
      </x:c>
      <x:c r="C6" s="24"/>
      <x:c r="D6" s="22" t="str">
        <x:v>Annual only</x:v>
      </x:c>
      <x:c r="E6" s="22" t="str">
        <x:v>Seller-listed; before tax</x:v>
      </x:c>
      <x:c r="F6" s="22" t="str">
        <x:v>https://mehtawebsolution.com/enterprise-solution/zoho-workspace</x:v>
      </x:c>
    </x:row>
    <x:row r="7" ht="58" customHeight="1">
      <x:c r="A7" s="22" t="str">
        <x:v>Mail Lite 10 GB</x:v>
      </x:c>
      <x:c r="B7" s="24" t="n">
        <x:v>75</x:v>
      </x:c>
      <x:c r="C7" s="24"/>
      <x:c r="D7" s="22" t="str">
        <x:v>Annual only</x:v>
      </x:c>
      <x:c r="E7" s="22" t="str">
        <x:v>Seller-listed; before tax</x:v>
      </x:c>
      <x:c r="F7" s="22" t="str">
        <x:v>https://mehtawebsolution.com/enterprise-solution/zoho-workspace</x:v>
      </x:c>
    </x:row>
    <x:row r="8" ht="58" customHeight="1">
      <x:c r="A8" s="22" t="str">
        <x:v>Mail Premium</x:v>
      </x:c>
      <x:c r="B8" s="24" t="n">
        <x:v>199</x:v>
      </x:c>
      <x:c r="C8" s="24"/>
      <x:c r="D8" s="22" t="str">
        <x:v>Annual only</x:v>
      </x:c>
      <x:c r="E8" s="22" t="str">
        <x:v>Seller-listed; before tax</x:v>
      </x:c>
      <x:c r="F8" s="22" t="str">
        <x:v>https://mehtawebsolution.com/enterprise-solution/zoho-workspace</x:v>
      </x:c>
    </x:row>
    <x:row r="9" ht="58" customHeight="1">
      <x:c r="A9" s="22" t="str">
        <x:v>Workplace Standard</x:v>
      </x:c>
      <x:c r="B9" s="24" t="n">
        <x:v>99</x:v>
      </x:c>
      <x:c r="C9" s="24" t="n">
        <x:v>129</x:v>
      </x:c>
      <x:c r="D9" s="22" t="str">
        <x:v>Annual or monthly</x:v>
      </x:c>
      <x:c r="E9" s="22" t="str">
        <x:v>Seller-listed; confirm quote</x:v>
      </x:c>
      <x:c r="F9" s="22" t="str">
        <x:v>https://www.growthwell.com/zoho-mail-reseller-pricing.html</x:v>
      </x:c>
    </x:row>
    <x:row r="10" ht="58" customHeight="1">
      <x:c r="A10" s="22" t="str">
        <x:v>Workplace Professional</x:v>
      </x:c>
      <x:c r="B10" s="24" t="n">
        <x:v>399</x:v>
      </x:c>
      <x:c r="C10" s="24" t="n">
        <x:v>489</x:v>
      </x:c>
      <x:c r="D10" s="22" t="str">
        <x:v>Annual or monthly</x:v>
      </x:c>
      <x:c r="E10" s="22" t="str">
        <x:v>Seller-listed; confirm quote</x:v>
      </x:c>
      <x:c r="F10" s="22" t="str">
        <x:v>https://www.growthwell.com/zoho-mail-reseller-pricing.html</x:v>
      </x:c>
    </x:row>
    <x:row r="11" ht="24" customHeight="1">
      <x:c r="A11" s="4"/>
      <x:c r="B11" s="4"/>
      <x:c r="C11" s="4"/>
      <x:c r="D11" s="4"/>
      <x:c r="E11" s="4"/>
      <x:c r="F11" s="4"/>
    </x:row>
    <x:row r="12" ht="24" customHeight="1">
      <x:c r="A12" s="28" t="str">
        <x:v>Blank monthly rates mean no monthly Mail Lite/Premium plan is shown in Zoho's official documentation. Do not interpret blanks as free. Both named sellers list the same annual-equivalent rates; Mehta explicitly excludes all taxes.</x:v>
      </x:c>
      <x:c r="B12" s="28"/>
      <x:c r="C12" s="28"/>
      <x:c r="D12" s="28"/>
      <x:c r="E12" s="28"/>
      <x:c r="F12" s="28"/>
    </x:row>
    <x:row r="13" ht="24" customHeight="1">
      <x:c r="A13" s="28"/>
      <x:c r="B13" s="28"/>
      <x:c r="C13" s="28"/>
      <x:c r="D13" s="28"/>
      <x:c r="E13" s="28"/>
      <x:c r="F13" s="28"/>
    </x:row>
    <x:row r="14" ht="24" customHeight="1">
      <x:c r="A14" s="4"/>
      <x:c r="B14" s="4"/>
      <x:c r="C14" s="4"/>
      <x:c r="D14" s="4"/>
      <x:c r="E14" s="4"/>
      <x:c r="F14" s="4"/>
    </x:row>
    <x:row r="15" ht="24" customHeight="1">
      <x:c r="A15" s="28" t="str">
        <x:v>Official product rules: https://www.zoho.com/en-in/mail/zohomail-pricing.html . Dynamic INR price amounts were not exposed to the research tool. Sellers' feature claims, accreditation and support quality were not assessed.</x:v>
      </x:c>
      <x:c r="B15" s="28"/>
      <x:c r="C15" s="28"/>
      <x:c r="D15" s="28"/>
      <x:c r="E15" s="28"/>
      <x:c r="F15" s="28"/>
    </x:row>
    <x:row r="16" ht="24" customHeight="1">
      <x:c r="A16" s="28"/>
      <x:c r="B16" s="28"/>
      <x:c r="C16" s="28"/>
      <x:c r="D16" s="28"/>
      <x:c r="E16" s="28"/>
      <x:c r="F16" s="28"/>
    </x:row>
    <x:row r="17" ht="24" customHeight="1">
      <x:c r="A17" s="4"/>
      <x:c r="B17" s="4"/>
      <x:c r="C17" s="4"/>
      <x:c r="D17" s="4"/>
      <x:c r="E17" s="4"/>
      <x:c r="F17" s="4"/>
    </x:row>
    <x:row r="18" ht="24" customHeight="1">
      <x:c r="A18" s="22" t="str">
        <x:v>₹0 Free plan: available only in selected data centres; up to 5 users, one domain, 5 GB/user, web-only without IMAP/POP/ActiveSync. Check availability for the actual account.</x:v>
      </x:c>
      <x:c r="B18" s="22"/>
      <x:c r="C18" s="22"/>
      <x:c r="D18" s="22"/>
      <x:c r="E18" s="22"/>
      <x:c r="F18" s="22"/>
    </x:row>
    <x:row r="19" ht="24" customHeight="1">
      <x:c r="A19" s="22"/>
      <x:c r="B19" s="22"/>
      <x:c r="C19" s="22"/>
      <x:c r="D19" s="22"/>
      <x:c r="E19" s="22"/>
      <x:c r="F19" s="22"/>
    </x:row>
    <x:row r="20" ht="24" customHeight="1">
      <x:c r="A20" s="4"/>
      <x:c r="B20" s="4"/>
      <x:c r="C20" s="4"/>
      <x:c r="D20" s="4"/>
      <x:c r="E20" s="4"/>
      <x:c r="F20" s="4"/>
    </x:row>
    <x:row r="21" ht="24" customHeight="1">
      <x:c r="A21" s="4"/>
      <x:c r="B21" s="4"/>
      <x:c r="C21" s="4"/>
      <x:c r="D21" s="4"/>
      <x:c r="E21" s="4"/>
      <x:c r="F21" s="4"/>
    </x:row>
    <x:row r="22" ht="24" customHeight="1">
      <x:c r="A22" s="4"/>
      <x:c r="B22" s="4"/>
      <x:c r="C22" s="4"/>
      <x:c r="D22" s="4"/>
      <x:c r="E22" s="4"/>
      <x:c r="F22" s="4"/>
    </x:row>
    <x:row r="23" ht="24" customHeight="1">
      <x:c r="A23" s="4"/>
      <x:c r="B23" s="4"/>
      <x:c r="C23" s="4"/>
      <x:c r="D23" s="4"/>
      <x:c r="E23" s="4"/>
      <x:c r="F23" s="4"/>
    </x:row>
    <x:row r="24" ht="24" customHeight="1">
      <x:c r="A24" s="4"/>
      <x:c r="B24" s="4"/>
      <x:c r="C24" s="4"/>
      <x:c r="D24" s="4"/>
      <x:c r="E24" s="4"/>
      <x:c r="F24" s="4"/>
    </x:row>
    <x:row r="25">
      <x:c r="A25" s="56"/>
      <x:c r="B25" s="56"/>
      <x:c r="C25" s="56"/>
      <x:c r="D25" s="56"/>
      <x:c r="E25" s="56"/>
      <x:c r="F25" s="56"/>
    </x:row>
    <x:row r="26">
      <x:c r="A26" s="56"/>
      <x:c r="B26" s="56"/>
      <x:c r="C26" s="56"/>
      <x:c r="D26" s="56"/>
      <x:c r="E26" s="56"/>
      <x:c r="F26" s="56"/>
    </x:row>
    <x:row r="27">
      <x:c r="A27" s="56"/>
      <x:c r="B27" s="56"/>
      <x:c r="C27" s="56"/>
      <x:c r="D27" s="56"/>
      <x:c r="E27" s="56"/>
      <x:c r="F27" s="56"/>
    </x:row>
    <x:row r="28">
      <x:c r="A28" s="56"/>
      <x:c r="B28" s="56"/>
      <x:c r="C28" s="56"/>
      <x:c r="D28" s="56"/>
      <x:c r="E28" s="56"/>
      <x:c r="F28" s="56"/>
    </x:row>
    <x:row r="29">
      <x:c r="A29" s="56"/>
      <x:c r="B29" s="56"/>
      <x:c r="C29" s="56"/>
      <x:c r="D29" s="56"/>
      <x:c r="E29" s="56"/>
      <x:c r="F29" s="56"/>
    </x:row>
    <x:row r="30">
      <x:c r="A30" s="56"/>
      <x:c r="B30" s="56"/>
      <x:c r="C30" s="56"/>
      <x:c r="D30" s="56"/>
      <x:c r="E30" s="56"/>
      <x:c r="F30" s="56"/>
    </x:row>
    <x:row r="31">
      <x:c r="A31" s="56"/>
      <x:c r="B31" s="56"/>
      <x:c r="C31" s="56"/>
      <x:c r="D31" s="56"/>
      <x:c r="E31" s="56"/>
      <x:c r="F31" s="56"/>
    </x:row>
    <x:row r="32">
      <x:c r="A32" s="56"/>
      <x:c r="B32" s="56"/>
      <x:c r="C32" s="56"/>
      <x:c r="D32" s="56"/>
      <x:c r="E32" s="56"/>
      <x:c r="F32" s="56"/>
    </x:row>
    <x:row r="33">
      <x:c r="A33" s="56"/>
      <x:c r="B33" s="56"/>
      <x:c r="C33" s="56"/>
      <x:c r="D33" s="56"/>
      <x:c r="E33" s="56"/>
      <x:c r="F33" s="56"/>
    </x:row>
    <x:row r="34">
      <x:c r="A34" s="56"/>
      <x:c r="B34" s="56"/>
      <x:c r="C34" s="56"/>
      <x:c r="D34" s="56"/>
      <x:c r="E34" s="56"/>
      <x:c r="F34" s="56"/>
    </x:row>
    <x:row r="35">
      <x:c r="A35" s="56"/>
      <x:c r="B35" s="56"/>
      <x:c r="C35" s="56"/>
      <x:c r="D35" s="56"/>
      <x:c r="E35" s="56"/>
      <x:c r="F35" s="56"/>
    </x:row>
    <x:row r="36">
      <x:c r="A36" s="56"/>
      <x:c r="B36" s="56"/>
      <x:c r="C36" s="56"/>
      <x:c r="D36" s="56"/>
      <x:c r="E36" s="56"/>
      <x:c r="F36" s="56"/>
    </x:row>
    <x:row r="37">
      <x:c r="A37" s="56"/>
      <x:c r="B37" s="56"/>
      <x:c r="C37" s="56"/>
      <x:c r="D37" s="56"/>
      <x:c r="E37" s="56"/>
      <x:c r="F37" s="56"/>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 ref="A12:F13"/>
    <x:mergeCell ref="A15:F16"/>
    <x:mergeCell ref="A18:F19"/>
  </x:mergeCells>
  <x:pageMargins left="0.7" right="0.7" top="0.75" bottom="0.75" header="0.3" footer="0.3"/>
</x:worksheet>
</file>

<file path=xl/worksheets/sheet3.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Annual commitment | Your team</x:v>
      </x:c>
      <x:c r="B1" s="7"/>
      <x:c r="C1" s="7"/>
      <x:c r="D1" s="7"/>
      <x:c r="E1" s="7"/>
      <x:c r="F1" s="7"/>
    </x:row>
    <x:row r="2" ht="24" customHeight="1">
      <x:c r="A2" s="12" t="str">
        <x:v>Blue cells are editable. Defaults are an illustrative 10-user Mail Lite budget using seller-listed rates. Replace the rates with a written quotation; fixed headcount, no mid-year pro-rata calculation.</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Plan</x:v>
      </x:c>
      <x:c r="B5" s="18" t="str">
        <x:v>Paid users</x:v>
      </x:c>
      <x:c r="C5" s="18" t="str">
        <x:v>₹/user/mo equivalent</x:v>
      </x:c>
      <x:c r="D5" s="18" t="str">
        <x:v>Annual licence input</x:v>
      </x:c>
      <x:c r="E5" s="18" t="str">
        <x:v>Row check</x:v>
      </x:c>
      <x:c r="F5" s="18" t="str">
        <x:v>Notes</x:v>
      </x:c>
    </x:row>
    <x:row r="6" ht="34" customHeight="1">
      <x:c r="A6" s="22" t="str">
        <x:f>'Rate Evidence'!A6</x:f>
        <x:v>Mail Lite 5 GB</x:v>
      </x:c>
      <x:c r="B6" s="34" t="n">
        <x:v>10</x:v>
      </x:c>
      <x:c r="C6" s="40" t="n">
        <x:f>'Rate Evidence'!B6</x:f>
        <x:v>59</x:v>
      </x:c>
      <x:c r="D6" s="24" t="n">
        <x:f>IF(IFERROR(AND(ISNUMBER(B6),B6&gt;=0,MOD(B6,1)=0,ISNUMBER(C6),C6&gt;=0,OR(B6=0,C6&gt;0)),FALSE),ROUND(B6*C6*$B$14,2),0)</x:f>
        <x:v>7080</x:v>
      </x:c>
      <x:c r="E6" s="22" t="str">
        <x:f>IF(IFERROR(AND(ISNUMBER(B6),B6&gt;=0,MOD(B6,1)=0,ISNUMBER(C6),C6&gt;=0,OR(B6=0,C6&gt;0)),FALSE),"OK","CHECK INPUT")</x:f>
        <x:v>OK</x:v>
      </x:c>
      <x:c r="F6" s="22" t="str">
        <x:v>One mailbox user, not one alias</x:v>
      </x:c>
    </x:row>
    <x:row r="7" ht="34" customHeight="1">
      <x:c r="A7" s="22" t="str">
        <x:f>'Rate Evidence'!A7</x:f>
        <x:v>Mail Lite 10 GB</x:v>
      </x:c>
      <x:c r="B7" s="34" t="n">
        <x:v>0</x:v>
      </x:c>
      <x:c r="C7" s="40" t="n">
        <x:f>'Rate Evidence'!B7</x:f>
        <x:v>75</x:v>
      </x:c>
      <x:c r="D7" s="24" t="n">
        <x:f>IF(IFERROR(AND(ISNUMBER(B7),B7&gt;=0,MOD(B7,1)=0,ISNUMBER(C7),C7&gt;=0,OR(B7=0,C7&gt;0)),FALSE),ROUND(B7*C7*$B$14,2),0)</x:f>
        <x:v>0</x:v>
      </x:c>
      <x:c r="E7" s="22" t="str">
        <x:f>IF(IFERROR(AND(ISNUMBER(B7),B7&gt;=0,MOD(B7,1)=0,ISNUMBER(C7),C7&gt;=0,OR(B7=0,C7&gt;0)),FALSE),"OK","CHECK INPUT")</x:f>
        <x:v>OK</x:v>
      </x:c>
      <x:c r="F7" s="22" t="str">
        <x:v>Larger Lite mailbox</x:v>
      </x:c>
    </x:row>
    <x:row r="8" ht="34" customHeight="1">
      <x:c r="A8" s="22" t="str">
        <x:f>'Rate Evidence'!A8</x:f>
        <x:v>Mail Premium</x:v>
      </x:c>
      <x:c r="B8" s="34" t="n">
        <x:v>0</x:v>
      </x:c>
      <x:c r="C8" s="40" t="n">
        <x:f>'Rate Evidence'!B8</x:f>
        <x:v>199</x:v>
      </x:c>
      <x:c r="D8" s="24" t="n">
        <x:f>IF(IFERROR(AND(ISNUMBER(B8),B8&gt;=0,MOD(B8,1)=0,ISNUMBER(C8),C8&gt;=0,OR(B8=0,C8&gt;0)),FALSE),ROUND(B8*C8*$B$14,2),0)</x:f>
        <x:v>0</x:v>
      </x:c>
      <x:c r="E8" s="22" t="str">
        <x:f>IF(IFERROR(AND(ISNUMBER(B8),B8&gt;=0,MOD(B8,1)=0,ISNUMBER(C8),C8&gt;=0,OR(B8=0,C8&gt;0)),FALSE),"OK","CHECK INPUT")</x:f>
        <x:v>OK</x:v>
      </x:c>
      <x:c r="F8" s="22" t="str">
        <x:v>Retention capability; verify need</x:v>
      </x:c>
    </x:row>
    <x:row r="9" ht="34" customHeight="1">
      <x:c r="A9" s="22" t="str">
        <x:f>'Rate Evidence'!A9</x:f>
        <x:v>Workplace Standard</x:v>
      </x:c>
      <x:c r="B9" s="34" t="n">
        <x:v>0</x:v>
      </x:c>
      <x:c r="C9" s="40" t="n">
        <x:f>'Rate Evidence'!B9</x:f>
        <x:v>99</x:v>
      </x:c>
      <x:c r="D9" s="24" t="n">
        <x:f>IF(IFERROR(AND(ISNUMBER(B9),B9&gt;=0,MOD(B9,1)=0,ISNUMBER(C9),C9&gt;=0,OR(B9=0,C9&gt;0)),FALSE),ROUND(B9*C9*$B$14,2),0)</x:f>
        <x:v>0</x:v>
      </x:c>
      <x:c r="E9" s="22" t="str">
        <x:f>IF(IFERROR(AND(ISNUMBER(B9),B9&gt;=0,MOD(B9,1)=0,ISNUMBER(C9),C9&gt;=0,OR(B9=0,C9&gt;0)),FALSE),"OK","CHECK INPUT")</x:f>
        <x:v>OK</x:v>
      </x:c>
      <x:c r="F9" s="22" t="str">
        <x:v>Mail plus productivity bundle</x:v>
      </x:c>
    </x:row>
    <x:row r="10" ht="34" customHeight="1">
      <x:c r="A10" s="22" t="str">
        <x:f>'Rate Evidence'!A10</x:f>
        <x:v>Workplace Professional</x:v>
      </x:c>
      <x:c r="B10" s="34" t="n">
        <x:v>0</x:v>
      </x:c>
      <x:c r="C10" s="40" t="n">
        <x:f>'Rate Evidence'!B10</x:f>
        <x:v>399</x:v>
      </x:c>
      <x:c r="D10" s="24" t="n">
        <x:f>IF(IFERROR(AND(ISNUMBER(B10),B10&gt;=0,MOD(B10,1)=0,ISNUMBER(C10),C10&gt;=0,OR(B10=0,C10&gt;0)),FALSE),ROUND(B10*C10*$B$14,2),0)</x:f>
        <x:v>0</x:v>
      </x:c>
      <x:c r="E10" s="22" t="str">
        <x:f>IF(IFERROR(AND(ISNUMBER(B10),B10&gt;=0,MOD(B10,1)=0,ISNUMBER(C10),C10&gt;=0,OR(B10=0,C10&gt;0)),FALSE),"OK","CHECK INPUT")</x:f>
        <x:v>OK</x:v>
      </x:c>
      <x:c r="F10" s="22" t="str">
        <x:v>Suite and advanced mail needs</x:v>
      </x:c>
    </x:row>
    <x:row r="11" ht="24" customHeight="1">
      <x:c r="A11" s="4"/>
      <x:c r="B11" s="4"/>
      <x:c r="C11" s="4"/>
      <x:c r="D11" s="4"/>
      <x:c r="E11" s="4"/>
      <x:c r="F11" s="4"/>
    </x:row>
    <x:row r="12" ht="24" customHeight="1">
      <x:c r="A12" s="4"/>
      <x:c r="B12" s="4"/>
      <x:c r="C12" s="4"/>
      <x:c r="D12" s="4"/>
      <x:c r="E12" s="4"/>
      <x:c r="F12" s="4"/>
    </x:row>
    <x:row r="13" ht="29" customHeight="1">
      <x:c r="A13" s="46" t="str">
        <x:v>Budget assumptions</x:v>
      </x:c>
      <x:c r="B13" s="10"/>
      <x:c r="C13" s="10"/>
      <x:c r="D13" s="10"/>
      <x:c r="E13" s="10"/>
      <x:c r="F13" s="10"/>
    </x:row>
    <x:row r="14" ht="29" customHeight="1">
      <x:c r="A14" s="22" t="str">
        <x:v>Months in annual term</x:v>
      </x:c>
      <x:c r="B14" s="4" t="n">
        <x:v>12</x:v>
      </x:c>
      <x:c r="C14" s="4"/>
      <x:c r="D14" s="4"/>
      <x:c r="E14" s="4"/>
      <x:c r="F14" s="4"/>
    </x:row>
    <x:row r="15" ht="29" customHeight="1">
      <x:c r="A15" s="22" t="str">
        <x:v>Annual extras (same tax basis)</x:v>
      </x:c>
      <x:c r="B15" s="42" t="n">
        <x:v>0</x:v>
      </x:c>
      <x:c r="C15" s="4"/>
      <x:c r="D15" s="4"/>
      <x:c r="E15" s="4"/>
      <x:c r="F15" s="4"/>
    </x:row>
    <x:row r="16" ht="29" customHeight="1">
      <x:c r="A16" s="22" t="str">
        <x:v>One-time setup (same tax basis)</x:v>
      </x:c>
      <x:c r="B16" s="42" t="n">
        <x:v>0</x:v>
      </x:c>
      <x:c r="C16" s="4"/>
      <x:c r="D16" s="4"/>
      <x:c r="E16" s="4"/>
      <x:c r="F16" s="4"/>
    </x:row>
    <x:row r="17" ht="29" customHeight="1">
      <x:c r="A17" s="22" t="str">
        <x:v>Illustrative tax rate</x:v>
      </x:c>
      <x:c r="B17" s="44" t="n">
        <x:v>0.18</x:v>
      </x:c>
      <x:c r="C17" s="4"/>
      <x:c r="D17" s="4"/>
      <x:c r="E17" s="4"/>
      <x:c r="F17" s="4"/>
    </x:row>
    <x:row r="18" ht="29" customHeight="1">
      <x:c r="A18" s="22" t="str">
        <x:v>Quoted amounts tax treatment</x:v>
      </x:c>
      <x:c r="B18" s="38" t="str">
        <x:v>Exclusive</x:v>
      </x:c>
      <x:c r="C18" s="4"/>
      <x:c r="D18" s="4"/>
      <x:c r="E18" s="4"/>
      <x:c r="F18" s="4"/>
    </x:row>
    <x:row r="19" ht="29" customHeight="1">
      <x:c r="A19" s="22" t="str">
        <x:v>Input status</x:v>
      </x:c>
      <x:c r="B19" s="4" t="str">
        <x:f>IF(IFERROR(AND(COUNTIF(E6:E10,"CHECK INPUT")=0,B14=12,ISNUMBER(B15),B15&gt;=0,ISNUMBER(B16),B16&gt;=0,ISNUMBER(B17),B17&gt;=0,B17&lt;=1,OR(B18="Exclusive",B18="Included")),FALSE),"OK","CHECK INPUT")</x:f>
        <x:v>OK</x:v>
      </x:c>
      <x:c r="C19" s="4"/>
      <x:c r="D19" s="4"/>
      <x:c r="E19" s="4"/>
      <x:c r="F19" s="4"/>
    </x:row>
    <x:row r="20" ht="24" customHeight="1">
      <x:c r="A20" s="4"/>
      <x:c r="B20" s="4"/>
      <x:c r="C20" s="4"/>
      <x:c r="D20" s="4"/>
      <x:c r="E20" s="4"/>
      <x:c r="F20" s="4"/>
    </x:row>
    <x:row r="21" ht="36" customHeight="1">
      <x:c r="A21" s="18" t="str">
        <x:v>Budget output</x:v>
      </x:c>
      <x:c r="B21" s="18" t="str">
        <x:v>Amount</x:v>
      </x:c>
      <x:c r="C21" s="18" t="str">
        <x:v>Interpretation</x:v>
      </x:c>
      <x:c r="D21" s="18" t="str"/>
      <x:c r="E21" s="18" t="str"/>
      <x:c r="F21" s="18"/>
    </x:row>
    <x:row r="22" ht="36" customHeight="1">
      <x:c r="A22" s="22" t="str">
        <x:v>Paid users</x:v>
      </x:c>
      <x:c r="B22" s="22" t="n">
        <x:f>IF(B19="OK",SUM(B6:B10),"CHECK INPUT")</x:f>
        <x:v>10</x:v>
      </x:c>
      <x:c r="C22" s="22" t="str">
        <x:v>Headcount kept constant for the full year.</x:v>
      </x:c>
      <x:c r="D22" s="22"/>
      <x:c r="E22" s="22"/>
      <x:c r="F22" s="22"/>
    </x:row>
    <x:row r="23" ht="36" customHeight="1">
      <x:c r="A23" s="22" t="str">
        <x:v>Annual licence subtotal</x:v>
      </x:c>
      <x:c r="B23" s="24" t="n">
        <x:f>IF(B19="OK",SUM(D6:D10),"CHECK INPUT")</x:f>
        <x:v>7080</x:v>
      </x:c>
      <x:c r="C23" s="22" t="str">
        <x:v>Quoted basis: before-tax or tax-inclusive, as selected.</x:v>
      </x:c>
      <x:c r="D23" s="22"/>
      <x:c r="E23" s="22"/>
      <x:c r="F23" s="22"/>
    </x:row>
    <x:row r="24" ht="36" customHeight="1">
      <x:c r="A24" s="22" t="str">
        <x:v>First-year subtotal</x:v>
      </x:c>
      <x:c r="B24" s="24" t="n">
        <x:f>IF(B19="OK",SUM(D6:D10)+B15+B16,"CHECK INPUT")</x:f>
        <x:v>7080</x:v>
      </x:c>
      <x:c r="C24" s="22" t="str">
        <x:v>Licence plus annual extras plus one-time setup.</x:v>
      </x:c>
      <x:c r="D24" s="22"/>
      <x:c r="E24" s="22"/>
      <x:c r="F24" s="22"/>
    </x:row>
    <x:row r="25" ht="36" customHeight="1">
      <x:c r="A25" s="22" t="str">
        <x:v>Tax added</x:v>
      </x:c>
      <x:c r="B25" s="24" t="n">
        <x:f>IF(B19="OK",IF(B18="Exclusive",ROUND(B24*B17,2),0),"CHECK INPUT")</x:f>
        <x:v>1274.4</x:v>
      </x:c>
      <x:c r="C25" s="22" t="str">
        <x:v>Illustrative only; included tax is not added again.</x:v>
      </x:c>
      <x:c r="D25" s="22"/>
      <x:c r="E25" s="22"/>
      <x:c r="F25" s="22"/>
    </x:row>
    <x:row r="26" ht="36" customHeight="1">
      <x:c r="A26" s="50" t="str">
        <x:v>FIRST-YEAR CASH BUDGET</x:v>
      </x:c>
      <x:c r="B26" s="51" t="n">
        <x:f>IF(B19="OK",B24+B25,"CHECK INPUT")</x:f>
        <x:v>8354.4</x:v>
      </x:c>
      <x:c r="C26" s="46" t="str">
        <x:v>Assumes all these items are paid within year one.</x:v>
      </x:c>
      <x:c r="D26" s="46"/>
      <x:c r="E26" s="46"/>
      <x:c r="F26" s="46"/>
    </x:row>
    <x:row r="27" ht="36" customHeight="1">
      <x:c r="A27" s="22" t="str">
        <x:v>Recurring-year scenario</x:v>
      </x:c>
      <x:c r="B27" s="24" t="n">
        <x:f>IF(B19="OK",ROUND((SUM(D6:D10)+B15)*IF(B18="Exclusive",1+B17,1),2),"CHECK INPUT")</x:f>
        <x:v>8354.4</x:v>
      </x:c>
      <x:c r="C27" s="22" t="str">
        <x:v>Same-rate scenario, not a promised renewal price.</x:v>
      </x:c>
      <x:c r="D27" s="22"/>
      <x:c r="E27" s="22"/>
      <x:c r="F27" s="22"/>
    </x:row>
    <x:row r="28" ht="24" customHeight="1">
      <x:c r="A28" s="4"/>
      <x:c r="B28" s="4"/>
      <x:c r="C28" s="4"/>
      <x:c r="D28" s="4"/>
      <x:c r="E28" s="4"/>
      <x:c r="F28" s="4"/>
    </x:row>
    <x:row r="29" ht="24" customHeight="1">
      <x:c r="A29" s="28" t="str">
        <x:v>Mixed plans need annual, support-arranged licensing; this is a quote-planning model, not an eligibility check. Use a single tax basis across all lines. Use the actual invoice where components have different tax treatment. No automatic licence downgrade or refund is assumed.</x:v>
      </x:c>
      <x:c r="B29" s="28"/>
      <x:c r="C29" s="28"/>
      <x:c r="D29" s="28"/>
      <x:c r="E29" s="28"/>
      <x:c r="F29" s="28"/>
    </x:row>
    <x:row r="30" ht="24" customHeight="1">
      <x:c r="A30" s="28"/>
      <x:c r="B30" s="28"/>
      <x:c r="C30" s="28"/>
      <x:c r="D30" s="28"/>
      <x:c r="E30" s="28"/>
      <x:c r="F30" s="28"/>
    </x:row>
    <x:row r="31" ht="24" customHeight="1">
      <x:c r="A31" s="4"/>
      <x:c r="B31" s="4"/>
      <x:c r="C31" s="4"/>
      <x:c r="D31" s="4"/>
      <x:c r="E31" s="4"/>
      <x:c r="F31" s="4"/>
    </x:row>
    <x:row r="32" ht="24" customHeight="1">
      <x:c r="A32" s="4"/>
      <x:c r="B32" s="4"/>
      <x:c r="C32" s="4"/>
      <x:c r="D32" s="4"/>
      <x:c r="E32" s="4"/>
      <x:c r="F32" s="4"/>
    </x:row>
    <x:row r="33" ht="24" customHeight="1">
      <x:c r="A33" s="4"/>
      <x:c r="B33" s="4"/>
      <x:c r="C33" s="4"/>
      <x:c r="D33" s="4"/>
      <x:c r="E33" s="4"/>
      <x:c r="F33" s="4"/>
    </x:row>
    <x:row r="34" ht="24" customHeight="1">
      <x:c r="A34" s="4"/>
      <x:c r="B34" s="4"/>
      <x:c r="C34" s="4"/>
      <x:c r="D34" s="4"/>
      <x:c r="E34" s="4"/>
      <x:c r="F34" s="4"/>
    </x:row>
    <x:row r="35" ht="24" customHeight="1">
      <x:c r="A35" s="4"/>
      <x:c r="B35" s="4"/>
      <x:c r="C35" s="4"/>
      <x:c r="D35" s="4"/>
      <x:c r="E35" s="4"/>
      <x:c r="F35" s="4"/>
    </x:row>
    <x:row r="36" ht="24" customHeight="1">
      <x:c r="A36" s="4"/>
      <x:c r="B36" s="4"/>
      <x:c r="C36" s="4"/>
      <x:c r="D36" s="4"/>
      <x:c r="E36" s="4"/>
      <x:c r="F36" s="4"/>
    </x:row>
    <x:row r="37">
      <x:c r="A37" s="56"/>
      <x:c r="B37" s="56"/>
      <x:c r="C37" s="56"/>
      <x:c r="D37" s="56"/>
      <x:c r="E37" s="56"/>
      <x:c r="F37" s="56"/>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 ref="A29:F30"/>
    <x:mergeCell ref="C21:F21"/>
    <x:mergeCell ref="C22:F22"/>
    <x:mergeCell ref="C23:F23"/>
    <x:mergeCell ref="C24:F24"/>
    <x:mergeCell ref="C25:F25"/>
    <x:mergeCell ref="C26:F26"/>
    <x:mergeCell ref="C27:F27"/>
  </x:mergeCells>
  <x:dataValidations count="1">
    <x:dataValidation type="list" sqref="B18">
      <x:formula1>"Exclusive,Included"</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Workplace | Monthly versus annual</x:v>
      </x:c>
      <x:c r="B1" s="7"/>
      <x:c r="C1" s="7"/>
      <x:c r="D1" s="7"/>
      <x:c r="E1" s="7"/>
      <x:c r="F1" s="7"/>
    </x:row>
    <x:row r="2" ht="24" customHeight="1">
      <x:c r="A2" s="12" t="str">
        <x:v>Compare a single Workplace plan at constant headcount. Monthly billing is not shown for Mail Lite/Premium. Change every blue input to your actual quotation. Model excludes setup, add-ons and price changes.</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Input</x:v>
      </x:c>
      <x:c r="B5" s="18" t="str">
        <x:v>Value</x:v>
      </x:c>
      <x:c r="C5" s="18" t="str">
        <x:v>Meaning</x:v>
      </x:c>
      <x:c r="D5" s="18" t="str"/>
      <x:c r="E5" s="18" t="str"/>
      <x:c r="F5" s="18"/>
    </x:row>
    <x:row r="6" ht="32" customHeight="1">
      <x:c r="A6" s="4" t="str">
        <x:v>Workplace plan</x:v>
      </x:c>
      <x:c r="B6" s="38" t="str">
        <x:v>Standard</x:v>
      </x:c>
      <x:c r="C6" s="22" t="str">
        <x:v>Label only: change rates manually when changing plan.</x:v>
      </x:c>
      <x:c r="D6" s="22"/>
      <x:c r="E6" s="22"/>
      <x:c r="F6" s="22"/>
    </x:row>
    <x:row r="7" ht="32" customHeight="1">
      <x:c r="A7" s="4" t="str">
        <x:v>Paid users</x:v>
      </x:c>
      <x:c r="B7" s="38" t="n">
        <x:v>10</x:v>
      </x:c>
      <x:c r="C7" s="22" t="str">
        <x:v>Whole number of separately licensed users.</x:v>
      </x:c>
      <x:c r="D7" s="22"/>
      <x:c r="E7" s="22"/>
      <x:c r="F7" s="22"/>
    </x:row>
    <x:row r="8" ht="32" customHeight="1">
      <x:c r="A8" s="4" t="str">
        <x:v>Monthly-billed rate per user</x:v>
      </x:c>
      <x:c r="B8" s="42" t="n">
        <x:v>129</x:v>
      </x:c>
      <x:c r="C8" s="22" t="str">
        <x:v>₹/user/month actually paid monthly.</x:v>
      </x:c>
      <x:c r="D8" s="22"/>
      <x:c r="E8" s="22"/>
      <x:c r="F8" s="22"/>
    </x:row>
    <x:row r="9" ht="32" customHeight="1">
      <x:c r="A9" s="4" t="str">
        <x:v>Annual-billed monthly equivalent</x:v>
      </x:c>
      <x:c r="B9" s="42" t="n">
        <x:v>99</x:v>
      </x:c>
      <x:c r="C9" s="22" t="str">
        <x:v>₹/user/month equivalent; 12 paid in advance.</x:v>
      </x:c>
      <x:c r="D9" s="22"/>
      <x:c r="E9" s="22"/>
      <x:c r="F9" s="22"/>
    </x:row>
    <x:row r="10" ht="32" customHeight="1">
      <x:c r="A10" s="4" t="str">
        <x:v>Planned use (whole months)</x:v>
      </x:c>
      <x:c r="B10" s="38" t="n">
        <x:v>12</x:v>
      </x:c>
      <x:c r="C10" s="22" t="str">
        <x:v>1–12 months; annual purchase is not pro-rated.</x:v>
      </x:c>
      <x:c r="D10" s="22"/>
      <x:c r="E10" s="22"/>
      <x:c r="F10" s="22"/>
    </x:row>
    <x:row r="11" ht="32" customHeight="1">
      <x:c r="A11" s="4" t="str">
        <x:v>Illustrative tax rate</x:v>
      </x:c>
      <x:c r="B11" s="44" t="n">
        <x:v>0.18</x:v>
      </x:c>
      <x:c r="C11" s="22" t="str">
        <x:v>Assumed rate, not a tax determination.</x:v>
      </x:c>
      <x:c r="D11" s="22"/>
      <x:c r="E11" s="22"/>
      <x:c r="F11" s="22"/>
    </x:row>
    <x:row r="12" ht="32" customHeight="1">
      <x:c r="A12" s="4" t="str">
        <x:v>Quoted amounts tax treatment</x:v>
      </x:c>
      <x:c r="B12" s="38" t="str">
        <x:v>Exclusive</x:v>
      </x:c>
      <x:c r="C12" s="22" t="str">
        <x:v>Do not add tax twice.</x:v>
      </x:c>
      <x:c r="D12" s="22"/>
      <x:c r="E12" s="22"/>
      <x:c r="F12" s="22"/>
    </x:row>
    <x:row r="13" ht="32" customHeight="1">
      <x:c r="A13" s="4" t="str">
        <x:v>Months in annual term</x:v>
      </x:c>
      <x:c r="B13" s="4" t="n">
        <x:v>12</x:v>
      </x:c>
      <x:c r="C13" s="22" t="str">
        <x:v>Annual term fixed to 12.</x:v>
      </x:c>
      <x:c r="D13" s="22"/>
      <x:c r="E13" s="22"/>
      <x:c r="F13" s="22"/>
    </x:row>
    <x:row r="14" ht="32" customHeight="1">
      <x:c r="A14" s="4" t="str">
        <x:v>Input status</x:v>
      </x:c>
      <x:c r="B14" s="4" t="str">
        <x:f>IF(IFERROR(AND(ISNUMBER(B7),B7&gt;=1,MOD(B7,1)=0,ISNUMBER(B8),B8&gt;0,ISNUMBER(B9),B9&gt;0,ISNUMBER(B10),B10&gt;=1,B10&lt;=12,MOD(B10,1)=0,ISNUMBER(B11),B11&gt;=0,B11&lt;=1,OR(B12="Exclusive",B12="Included"),B13=12),FALSE),"OK","CHECK INPUT")</x:f>
        <x:v>OK</x:v>
      </x:c>
      <x:c r="C14" s="22" t="str">
        <x:v>Outputs blocked for invalid inputs.</x:v>
      </x:c>
      <x:c r="D14" s="22"/>
      <x:c r="E14" s="22"/>
      <x:c r="F14" s="22"/>
    </x:row>
    <x:row r="15" ht="24" customHeight="1">
      <x:c r="A15" s="4"/>
      <x:c r="B15" s="4"/>
      <x:c r="C15" s="4"/>
      <x:c r="D15" s="4"/>
      <x:c r="E15" s="4"/>
      <x:c r="F15" s="4"/>
    </x:row>
    <x:row r="16" ht="24" customHeight="1">
      <x:c r="A16" s="4"/>
      <x:c r="B16" s="4"/>
      <x:c r="C16" s="4"/>
      <x:c r="D16" s="4"/>
      <x:c r="E16" s="4"/>
      <x:c r="F16" s="4"/>
    </x:row>
    <x:row r="17" ht="36" customHeight="1">
      <x:c r="A17" s="18" t="str">
        <x:v>Output</x:v>
      </x:c>
      <x:c r="B17" s="18" t="str">
        <x:v>Amount</x:v>
      </x:c>
      <x:c r="C17" s="18" t="str">
        <x:v>Read this correctly</x:v>
      </x:c>
      <x:c r="D17" s="18" t="str"/>
      <x:c r="E17" s="18" t="str"/>
      <x:c r="F17" s="18"/>
    </x:row>
    <x:row r="18" ht="39" customHeight="1">
      <x:c r="A18" s="22" t="str">
        <x:v>Annual payment now</x:v>
      </x:c>
      <x:c r="B18" s="24" t="n">
        <x:f>IF(B14="OK",ROUND(B7*B9*B13*IF(B12="Exclusive",1+B11,1),2),"CHECK INPUT")</x:f>
        <x:v>14018.4</x:v>
      </x:c>
      <x:c r="C18" s="22" t="str">
        <x:v>Whole annual term regardless of months actually used.</x:v>
      </x:c>
      <x:c r="D18" s="22"/>
      <x:c r="E18" s="22"/>
      <x:c r="F18" s="22"/>
    </x:row>
    <x:row r="19" ht="39" customHeight="1">
      <x:c r="A19" s="22" t="str">
        <x:v>First monthly payment</x:v>
      </x:c>
      <x:c r="B19" s="24" t="n">
        <x:f>IF(B14="OK",ROUND(B7*B8*IF(B12="Exclusive",1+B11,1),2),"CHECK INPUT")</x:f>
        <x:v>1522.2</x:v>
      </x:c>
      <x:c r="C19" s="22" t="str">
        <x:v>This is the first month only, not the year.</x:v>
      </x:c>
      <x:c r="D19" s="22"/>
      <x:c r="E19" s="22"/>
      <x:c r="F19" s="22"/>
    </x:row>
    <x:row r="20" ht="39" customHeight="1">
      <x:c r="A20" s="22" t="str">
        <x:v>Monthly route: planned use</x:v>
      </x:c>
      <x:c r="B20" s="24" t="n">
        <x:f>IF(B14="OK",ROUND(B7*B8*B10*IF(B12="Exclusive",1+B11,1),2),"CHECK INPUT")</x:f>
        <x:v>18266.4</x:v>
      </x:c>
      <x:c r="C20" s="22" t="str">
        <x:v>Assumes cancellation before next bill and unchanged rates.</x:v>
      </x:c>
      <x:c r="D20" s="22"/>
      <x:c r="E20" s="22"/>
      <x:c r="F20" s="22"/>
    </x:row>
    <x:row r="21" ht="39" customHeight="1">
      <x:c r="A21" s="22" t="str">
        <x:v>Monthly route: full 12 months</x:v>
      </x:c>
      <x:c r="B21" s="24" t="n">
        <x:f>IF(B14="OK",ROUND(B7*B8*B13*IF(B12="Exclusive",1+B11,1),2),"CHECK INPUT")</x:f>
        <x:v>18266.4</x:v>
      </x:c>
      <x:c r="C21" s="22" t="str">
        <x:v>Like-for-like 12-month comparison.</x:v>
      </x:c>
      <x:c r="D21" s="22"/>
      <x:c r="E21" s="22"/>
      <x:c r="F21" s="22"/>
    </x:row>
    <x:row r="22" ht="39" customHeight="1">
      <x:c r="A22" s="46" t="str">
        <x:v>12-month saving with annual</x:v>
      </x:c>
      <x:c r="B22" s="47" t="n">
        <x:f>IF(B14="OK",ROUND(B21-B18,2),"CHECK INPUT")</x:f>
        <x:v>4248</x:v>
      </x:c>
      <x:c r="C22" s="46" t="str">
        <x:v>Negative amount means annual costs more in the quote.</x:v>
      </x:c>
      <x:c r="D22" s="46"/>
      <x:c r="E22" s="46"/>
      <x:c r="F22" s="46"/>
    </x:row>
    <x:row r="23" ht="39" customHeight="1">
      <x:c r="A23" s="22" t="str">
        <x:v>Cheaper route for planned use</x:v>
      </x:c>
      <x:c r="B23" s="22" t="str">
        <x:f>IF(B14="OK",IF(B18&lt;B20,"Annual",IF(B18&gt;B20,"Monthly","Equal")),"CHECK INPUT")</x:f>
        <x:v>Annual</x:v>
      </x:c>
      <x:c r="C23" s="22" t="str">
        <x:v>Budget comparison only; consider contract and features.</x:v>
      </x:c>
      <x:c r="D23" s="22"/>
      <x:c r="E23" s="22"/>
      <x:c r="F23" s="22"/>
    </x:row>
    <x:row r="24" ht="39" customHeight="1">
      <x:c r="A24" s="22" t="str">
        <x:v>Annual cheaper starting month</x:v>
      </x:c>
      <x:c r="B24" s="22" t="n">
        <x:f>IF(B14="OK",IF(INT(B9*B13/B8)+1&gt;B13,"Not in year 1",INT(B9*B13/B8)+1),"CHECK INPUT")</x:f>
        <x:v>10</x:v>
      </x:c>
      <x:c r="C24" s="22" t="str">
        <x:v>Strictly cheaper, not merely equal; assumes whole months.</x:v>
      </x:c>
      <x:c r="D24" s="22"/>
      <x:c r="E24" s="22"/>
      <x:c r="F24" s="22"/>
    </x:row>
    <x:row r="25" ht="24" customHeight="1">
      <x:c r="A25" s="4"/>
      <x:c r="B25" s="4"/>
      <x:c r="C25" s="4"/>
      <x:c r="D25" s="4"/>
      <x:c r="E25" s="4"/>
      <x:c r="F25" s="4"/>
    </x:row>
    <x:row r="26" ht="24" customHeight="1">
      <x:c r="A26" s="4"/>
      <x:c r="B26" s="4"/>
      <x:c r="C26" s="4"/>
      <x:c r="D26" s="4"/>
      <x:c r="E26" s="4"/>
      <x:c r="F26" s="4"/>
    </x:row>
    <x:row r="27" ht="24" customHeight="1">
      <x:c r="A27" s="28" t="str">
        <x:v>Reference example: 10 Standard users at seller-listed ₹99 annual equivalent or ₹129 monthly. Default full-year saving is ₹3,600 before tax / ₹4,248 at assumed 18%. At three months, monthly uses less cash; an unused annual term is not assumed refundable.</x:v>
      </x:c>
      <x:c r="B27" s="28"/>
      <x:c r="C27" s="28"/>
      <x:c r="D27" s="28"/>
      <x:c r="E27" s="28"/>
      <x:c r="F27" s="28"/>
    </x:row>
    <x:row r="28" ht="24" customHeight="1">
      <x:c r="A28" s="28"/>
      <x:c r="B28" s="28"/>
      <x:c r="C28" s="28"/>
      <x:c r="D28" s="28"/>
      <x:c r="E28" s="28"/>
      <x:c r="F28" s="28"/>
    </x:row>
    <x:row r="29" ht="24" customHeight="1">
      <x:c r="A29" s="4"/>
      <x:c r="B29" s="4"/>
      <x:c r="C29" s="4"/>
      <x:c r="D29" s="4"/>
      <x:c r="E29" s="4"/>
      <x:c r="F29" s="4"/>
    </x:row>
    <x:row r="30" ht="24" customHeight="1">
      <x:c r="A30" s="4"/>
      <x:c r="B30" s="4"/>
      <x:c r="C30" s="4"/>
      <x:c r="D30" s="4"/>
      <x:c r="E30" s="4"/>
      <x:c r="F30" s="4"/>
    </x:row>
    <x:row r="31" ht="24" customHeight="1">
      <x:c r="A31" s="4"/>
      <x:c r="B31" s="4"/>
      <x:c r="C31" s="4"/>
      <x:c r="D31" s="4"/>
      <x:c r="E31" s="4"/>
      <x:c r="F31" s="4"/>
    </x:row>
    <x:row r="32" ht="24" customHeight="1">
      <x:c r="A32" s="4"/>
      <x:c r="B32" s="4"/>
      <x:c r="C32" s="4"/>
      <x:c r="D32" s="4"/>
      <x:c r="E32" s="4"/>
      <x:c r="F32" s="4"/>
    </x:row>
    <x:row r="33" ht="24" customHeight="1">
      <x:c r="A33" s="4"/>
      <x:c r="B33" s="4"/>
      <x:c r="C33" s="4"/>
      <x:c r="D33" s="4"/>
      <x:c r="E33" s="4"/>
      <x:c r="F33" s="4"/>
    </x:row>
    <x:row r="34" ht="24" customHeight="1">
      <x:c r="A34" s="4"/>
      <x:c r="B34" s="4"/>
      <x:c r="C34" s="4"/>
      <x:c r="D34" s="4"/>
      <x:c r="E34" s="4"/>
      <x:c r="F34" s="4"/>
    </x:row>
    <x:row r="35" ht="24" customHeight="1">
      <x:c r="A35" s="4"/>
      <x:c r="B35" s="4"/>
      <x:c r="C35" s="4"/>
      <x:c r="D35" s="4"/>
      <x:c r="E35" s="4"/>
      <x:c r="F35" s="4"/>
    </x:row>
    <x:row r="36">
      <x:c r="A36" s="56"/>
      <x:c r="B36" s="56"/>
      <x:c r="C36" s="56"/>
      <x:c r="D36" s="56"/>
      <x:c r="E36" s="56"/>
      <x:c r="F36" s="56"/>
    </x:row>
    <x:row r="37">
      <x:c r="A37" s="56"/>
      <x:c r="B37" s="56"/>
      <x:c r="C37" s="56"/>
      <x:c r="D37" s="56"/>
      <x:c r="E37" s="56"/>
      <x:c r="F37" s="56"/>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 ref="A27:F28"/>
    <x:mergeCell ref="C5:F5"/>
    <x:mergeCell ref="C6:F6"/>
    <x:mergeCell ref="C7:F7"/>
    <x:mergeCell ref="C8:F8"/>
    <x:mergeCell ref="C9:F9"/>
    <x:mergeCell ref="C10:F10"/>
    <x:mergeCell ref="C11:F11"/>
    <x:mergeCell ref="C12:F12"/>
    <x:mergeCell ref="C13:F13"/>
    <x:mergeCell ref="C14:F14"/>
    <x:mergeCell ref="C17:F17"/>
    <x:mergeCell ref="C18:F18"/>
    <x:mergeCell ref="C19:F19"/>
    <x:mergeCell ref="C20:F20"/>
    <x:mergeCell ref="C21:F21"/>
    <x:mergeCell ref="C22:F22"/>
    <x:mergeCell ref="C23:F23"/>
    <x:mergeCell ref="C24:F24"/>
  </x:mergeCells>
  <x:dataValidations count="2">
    <x:dataValidation type="list" sqref="B6">
      <x:formula1>"Standard,Professional,Custom quote"</x:formula1>
    </x:dataValidation>
    <x:dataValidation type="list" sqref="B12">
      <x:formula1>"Exclusive,Included"</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Email rollout | Before the renewal clock starts</x:v>
      </x:c>
      <x:c r="B1" s="7"/>
      <x:c r="C1" s="7"/>
      <x:c r="D1" s="7"/>
      <x:c r="E1" s="7"/>
      <x:c r="F1" s="7"/>
    </x:row>
    <x:row r="2" ht="24" customHeight="1">
      <x:c r="A2" s="12" t="str">
        <x:v>Record evidence from a real pilot. This sheet does not claim any testing has happened in your organisation.</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Check</x:v>
      </x:c>
      <x:c r="B5" s="18" t="str">
        <x:v>Status</x:v>
      </x:c>
      <x:c r="C5" s="18" t="str">
        <x:v>Owner</x:v>
      </x:c>
      <x:c r="D5" s="18" t="str">
        <x:v>Due / review date</x:v>
      </x:c>
      <x:c r="E5" s="18" t="str">
        <x:v>Evidence / outcome</x:v>
      </x:c>
      <x:c r="F5" s="18" t="str">
        <x:v>Question to resolve</x:v>
      </x:c>
    </x:row>
    <x:row r="6" ht="60" customHeight="1">
      <x:c r="A6" s="22" t="str">
        <x:v>Free plan availability</x:v>
      </x:c>
      <x:c r="B6" s="34" t="str">
        <x:v>Not checked</x:v>
      </x:c>
      <x:c r="C6" s="34" t="str"/>
      <x:c r="D6" s="34" t="str"/>
      <x:c r="E6" s="34" t="str"/>
      <x:c r="F6" s="22" t="str">
        <x:v>Does this account/data centre offer Free, and are client restrictions acceptable?</x:v>
      </x:c>
    </x:row>
    <x:row r="7" ht="60" customHeight="1">
      <x:c r="A7" s="22" t="str">
        <x:v>Mailbox inventory</x:v>
      </x:c>
      <x:c r="B7" s="34" t="str">
        <x:v>Not checked</x:v>
      </x:c>
      <x:c r="C7" s="34" t="str"/>
      <x:c r="D7" s="34" t="str"/>
      <x:c r="E7" s="34" t="str"/>
      <x:c r="F7" s="22" t="str">
        <x:v>Which people need separate accounts; which addresses can be aliases/groups?</x:v>
      </x:c>
    </x:row>
    <x:row r="8" ht="60" customHeight="1">
      <x:c r="A8" s="22" t="str">
        <x:v>Storage migration pilot</x:v>
      </x:c>
      <x:c r="B8" s="34" t="str">
        <x:v>Not checked</x:v>
      </x:c>
      <x:c r="C8" s="34" t="str"/>
      <x:c r="D8" s="34" t="str"/>
      <x:c r="E8" s="34" t="str"/>
      <x:c r="F8" s="22" t="str">
        <x:v>How much space is used after a pilot import, including Gmail labels/folders?</x:v>
      </x:c>
    </x:row>
    <x:row r="9" ht="60" customHeight="1">
      <x:c r="A9" s="22" t="str">
        <x:v>Mail client</x:v>
      </x:c>
      <x:c r="B9" s="34" t="str">
        <x:v>Not checked</x:v>
      </x:c>
      <x:c r="C9" s="34" t="str"/>
      <x:c r="D9" s="34" t="str"/>
      <x:c r="E9" s="34" t="str"/>
      <x:c r="F9" s="22" t="str">
        <x:v>Does the purchased plan support the actual Outlook/phone workflow?</x:v>
      </x:c>
    </x:row>
    <x:row r="10" ht="60" customHeight="1">
      <x:c r="A10" s="22" t="str">
        <x:v>DNS ownership</x:v>
      </x:c>
      <x:c r="B10" s="34" t="str">
        <x:v>Not checked</x:v>
      </x:c>
      <x:c r="C10" s="34" t="str"/>
      <x:c r="D10" s="34" t="str"/>
      <x:c r="E10" s="34" t="str"/>
      <x:c r="F10" s="22" t="str">
        <x:v>Who controls domain registrar, MX, SPF and DKIM?</x:v>
      </x:c>
    </x:row>
    <x:row r="11" ht="60" customHeight="1">
      <x:c r="A11" s="22" t="str">
        <x:v>Delivery tests</x:v>
      </x:c>
      <x:c r="B11" s="34" t="str">
        <x:v>Not checked</x:v>
      </x:c>
      <x:c r="C11" s="34" t="str"/>
      <x:c r="D11" s="34" t="str"/>
      <x:c r="E11" s="34" t="str"/>
      <x:c r="F11" s="22" t="str">
        <x:v>Test inbound/outbound messages, aliases, forwarding and website mail separately.</x:v>
      </x:c>
    </x:row>
    <x:row r="12" ht="60" customHeight="1">
      <x:c r="A12" s="22" t="str">
        <x:v>Licence mix</x:v>
      </x:c>
      <x:c r="B12" s="34" t="str">
        <x:v>Not checked</x:v>
      </x:c>
      <x:c r="C12" s="34" t="str"/>
      <x:c r="D12" s="34" t="str"/>
      <x:c r="E12" s="34" t="str"/>
      <x:c r="F12" s="22" t="str">
        <x:v>Written approval and annual mixed-plan scope confirmed?</x:v>
      </x:c>
    </x:row>
    <x:row r="13" ht="60" customHeight="1">
      <x:c r="A13" s="22" t="str">
        <x:v>Tax and fees</x:v>
      </x:c>
      <x:c r="B13" s="34" t="str">
        <x:v>Not checked</x:v>
      </x:c>
      <x:c r="C13" s="34" t="str"/>
      <x:c r="D13" s="34" t="str"/>
      <x:c r="E13" s="34" t="str"/>
      <x:c r="F13" s="22" t="str">
        <x:v>Obtain licence, setup, storage and tax lines in a written quotation.</x:v>
      </x:c>
    </x:row>
    <x:row r="14" ht="60" customHeight="1">
      <x:c r="A14" s="22" t="str">
        <x:v>Retention vs backup</x:v>
      </x:c>
      <x:c r="B14" s="34" t="str">
        <x:v>Not checked</x:v>
      </x:c>
      <x:c r="C14" s="34" t="str"/>
      <x:c r="D14" s="34" t="str"/>
      <x:c r="E14" s="34" t="str"/>
      <x:c r="F14" s="22" t="str">
        <x:v>What retention, export and recovery does this business need?</x:v>
      </x:c>
    </x:row>
    <x:row r="15" ht="60" customHeight="1">
      <x:c r="A15" s="22" t="str">
        <x:v>Billing owner</x:v>
      </x:c>
      <x:c r="B15" s="34" t="str">
        <x:v>Not checked</x:v>
      </x:c>
      <x:c r="C15" s="34" t="str"/>
      <x:c r="D15" s="34" t="str"/>
      <x:c r="E15" s="34" t="str"/>
      <x:c r="F15" s="22" t="str">
        <x:v>Who pays, holds admin recovery access and downloads invoices?</x:v>
      </x:c>
    </x:row>
    <x:row r="16" ht="60" customHeight="1">
      <x:c r="A16" s="22" t="str">
        <x:v>Renewal and seats</x:v>
      </x:c>
      <x:c r="B16" s="34" t="str">
        <x:v>Not checked</x:v>
      </x:c>
      <x:c r="C16" s="34" t="str"/>
      <x:c r="D16" s="34" t="str"/>
      <x:c r="E16" s="34" t="str"/>
      <x:c r="F16" s="22" t="str">
        <x:v>What amount/date and licensed headcount appear before renewal?</x:v>
      </x:c>
    </x:row>
    <x:row r="17" ht="60" customHeight="1">
      <x:c r="A17" s="22" t="str">
        <x:v>Exit rehearsal</x:v>
      </x:c>
      <x:c r="B17" s="34" t="str">
        <x:v>Not checked</x:v>
      </x:c>
      <x:c r="C17" s="34" t="str"/>
      <x:c r="D17" s="34" t="str"/>
      <x:c r="E17" s="34" t="str"/>
      <x:c r="F17" s="22" t="str">
        <x:v>Export a sample, plan DNS cutover and confirm cancellation route.</x:v>
      </x:c>
    </x:row>
    <x:row r="18" ht="24" customHeight="1">
      <x:c r="A18" s="4"/>
      <x:c r="B18" s="4"/>
      <x:c r="C18" s="4"/>
      <x:c r="D18" s="4"/>
      <x:c r="E18" s="4"/>
      <x:c r="F18" s="4"/>
    </x:row>
    <x:row r="19" ht="24" customHeight="1">
      <x:c r="A19" s="4"/>
      <x:c r="B19" s="4"/>
      <x:c r="C19" s="4"/>
      <x:c r="D19" s="4"/>
      <x:c r="E19" s="4"/>
      <x:c r="F19" s="4"/>
    </x:row>
    <x:row r="20" ht="24" customHeight="1">
      <x:c r="A20" s="10" t="str">
        <x:v>Checks passed</x:v>
      </x:c>
      <x:c r="B20" s="10" t="n">
        <x:f>COUNTIF(B6:B17,"Passed")</x:f>
        <x:v>0</x:v>
      </x:c>
      <x:c r="C20" s="4"/>
      <x:c r="D20" s="4"/>
      <x:c r="E20" s="4"/>
      <x:c r="F20" s="4"/>
    </x:row>
    <x:row r="21" ht="24" customHeight="1">
      <x:c r="A21" s="10" t="str">
        <x:v>Needs action</x:v>
      </x:c>
      <x:c r="B21" s="10" t="n">
        <x:f>COUNTIF(B6:B17,"Needs action")</x:f>
        <x:v>0</x:v>
      </x:c>
      <x:c r="C21" s="4"/>
      <x:c r="D21" s="4"/>
      <x:c r="E21" s="4"/>
      <x:c r="F21" s="4"/>
    </x:row>
    <x:row r="22" ht="24" customHeight="1">
      <x:c r="A22" s="10" t="str">
        <x:v>Unresolved</x:v>
      </x:c>
      <x:c r="B22" s="10" t="n">
        <x:f>COUNTIF(B6:B17,"Not checked")+COUNTIF(B6:B17,"In progress")+COUNTIF(B6:B17,"Needs action")</x:f>
        <x:v>12</x:v>
      </x:c>
      <x:c r="C22" s="4"/>
      <x:c r="D22" s="4"/>
      <x:c r="E22" s="4"/>
      <x:c r="F22" s="4"/>
    </x:row>
    <x:row r="23" ht="24" customHeight="1">
      <x:c r="A23" s="4"/>
      <x:c r="B23" s="4"/>
      <x:c r="C23" s="4"/>
      <x:c r="D23" s="4"/>
      <x:c r="E23" s="4"/>
      <x:c r="F23" s="4"/>
    </x:row>
    <x:row r="24" ht="24" customHeight="1">
      <x:c r="A24" s="4"/>
      <x:c r="B24" s="4"/>
      <x:c r="C24" s="4"/>
      <x:c r="D24" s="4"/>
      <x:c r="E24" s="4"/>
      <x:c r="F24" s="4"/>
    </x:row>
    <x:row r="25" ht="24" customHeight="1">
      <x:c r="A25" s="4"/>
      <x:c r="B25" s="4"/>
      <x:c r="C25" s="4"/>
      <x:c r="D25" s="4"/>
      <x:c r="E25" s="4"/>
      <x:c r="F25" s="4"/>
    </x:row>
    <x:row r="26" ht="24" customHeight="1">
      <x:c r="A26" s="4"/>
      <x:c r="B26" s="4"/>
      <x:c r="C26" s="4"/>
      <x:c r="D26" s="4"/>
      <x:c r="E26" s="4"/>
      <x:c r="F26" s="4"/>
    </x:row>
    <x:row r="27" ht="24" customHeight="1">
      <x:c r="A27" s="4"/>
      <x:c r="B27" s="4"/>
      <x:c r="C27" s="4"/>
      <x:c r="D27" s="4"/>
      <x:c r="E27" s="4"/>
      <x:c r="F27" s="4"/>
    </x:row>
    <x:row r="28" ht="24" customHeight="1">
      <x:c r="A28" s="4"/>
      <x:c r="B28" s="4"/>
      <x:c r="C28" s="4"/>
      <x:c r="D28" s="4"/>
      <x:c r="E28" s="4"/>
      <x:c r="F28" s="4"/>
    </x:row>
    <x:row r="29" ht="24" customHeight="1">
      <x:c r="A29" s="4"/>
      <x:c r="B29" s="4"/>
      <x:c r="C29" s="4"/>
      <x:c r="D29" s="4"/>
      <x:c r="E29" s="4"/>
      <x:c r="F29" s="4"/>
    </x:row>
    <x:row r="30" ht="24" customHeight="1">
      <x:c r="A30" s="4"/>
      <x:c r="B30" s="4"/>
      <x:c r="C30" s="4"/>
      <x:c r="D30" s="4"/>
      <x:c r="E30" s="4"/>
      <x:c r="F30" s="4"/>
    </x:row>
    <x:row r="31">
      <x:c r="A31" s="56"/>
      <x:c r="B31" s="56"/>
      <x:c r="C31" s="56"/>
      <x:c r="D31" s="56"/>
      <x:c r="E31" s="56"/>
      <x:c r="F31" s="56"/>
    </x:row>
    <x:row r="32">
      <x:c r="A32" s="56"/>
      <x:c r="B32" s="56"/>
      <x:c r="C32" s="56"/>
      <x:c r="D32" s="56"/>
      <x:c r="E32" s="56"/>
      <x:c r="F32" s="56"/>
    </x:row>
    <x:row r="33">
      <x:c r="A33" s="56"/>
      <x:c r="B33" s="56"/>
      <x:c r="C33" s="56"/>
      <x:c r="D33" s="56"/>
      <x:c r="E33" s="56"/>
      <x:c r="F33" s="56"/>
    </x:row>
    <x:row r="34">
      <x:c r="A34" s="56"/>
      <x:c r="B34" s="56"/>
      <x:c r="C34" s="56"/>
      <x:c r="D34" s="56"/>
      <x:c r="E34" s="56"/>
      <x:c r="F34" s="56"/>
    </x:row>
    <x:row r="35">
      <x:c r="A35" s="56"/>
      <x:c r="B35" s="56"/>
      <x:c r="C35" s="56"/>
      <x:c r="D35" s="56"/>
      <x:c r="E35" s="56"/>
      <x:c r="F35" s="56"/>
    </x:row>
    <x:row r="36">
      <x:c r="A36" s="56"/>
      <x:c r="B36" s="56"/>
      <x:c r="C36" s="56"/>
      <x:c r="D36" s="56"/>
      <x:c r="E36" s="56"/>
      <x:c r="F36" s="56"/>
    </x:row>
    <x:row r="37">
      <x:c r="A37" s="56"/>
      <x:c r="B37" s="56"/>
      <x:c r="C37" s="56"/>
      <x:c r="D37" s="56"/>
      <x:c r="E37" s="56"/>
      <x:c r="F37" s="56"/>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s>
  <x:dataValidations count="1">
    <x:dataValidation type="list" sqref="B6:B17">
      <x:formula1>"Not checked,In progress,Passed,Needs action,Not applicable"</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32" hidden="0" customWidth="1"/>
    <x:col min="2" max="2" width="20" hidden="0" customWidth="1"/>
    <x:col min="3" max="3" width="20" hidden="0" customWidth="1"/>
    <x:col min="4" max="4" width="22" hidden="0" customWidth="1"/>
    <x:col min="5" max="5" width="25" hidden="0" customWidth="1"/>
    <x:col min="6" max="6" width="42" hidden="0" customWidth="1"/>
  </x:cols>
  <x:sheetData>
    <x:row r="1" ht="38" customHeight="1">
      <x:c r="A1" s="7" t="str">
        <x:v>Source register | Keep evidence with the budget</x:v>
      </x:c>
      <x:c r="B1" s="7"/>
      <x:c r="C1" s="7"/>
      <x:c r="D1" s="7"/>
      <x:c r="E1" s="7"/>
      <x:c r="F1" s="7"/>
    </x:row>
    <x:row r="2" ht="24" customHeight="1">
      <x:c r="A2" s="12" t="str">
        <x:v>Official plan documentation and seller quote references have different roles. Read the evidence type before treating an amount as a purchasing commitment.</x:v>
      </x:c>
      <x:c r="B2" s="12"/>
      <x:c r="C2" s="12"/>
      <x:c r="D2" s="12"/>
      <x:c r="E2" s="12"/>
      <x:c r="F2" s="12"/>
    </x:row>
    <x:row r="3" ht="24" customHeight="1">
      <x:c r="A3" s="12"/>
      <x:c r="B3" s="12"/>
      <x:c r="C3" s="12"/>
      <x:c r="D3" s="12"/>
      <x:c r="E3" s="12"/>
      <x:c r="F3" s="12"/>
    </x:row>
    <x:row r="4" ht="24" customHeight="1">
      <x:c r="A4" s="4"/>
      <x:c r="B4" s="4"/>
      <x:c r="C4" s="4"/>
      <x:c r="D4" s="4"/>
      <x:c r="E4" s="4"/>
      <x:c r="F4" s="4"/>
    </x:row>
    <x:row r="5" ht="36" customHeight="1">
      <x:c r="A5" s="18" t="str">
        <x:v>Source</x:v>
      </x:c>
      <x:c r="B5" s="18" t="str">
        <x:v>Evidence type</x:v>
      </x:c>
      <x:c r="C5" s="18" t="str">
        <x:v>Review date</x:v>
      </x:c>
      <x:c r="D5" s="18" t="str">
        <x:v>Use / scope</x:v>
      </x:c>
      <x:c r="E5" s="18" t="str">
        <x:v>Limitation</x:v>
      </x:c>
      <x:c r="F5" s="18" t="str">
        <x:v>URL</x:v>
      </x:c>
    </x:row>
    <x:row r="6" ht="72" customHeight="1">
      <x:c r="A6" s="22" t="str">
        <x:v>Official plans</x:v>
      </x:c>
      <x:c r="B6" s="22" t="str">
        <x:v>Official Zoho</x:v>
      </x:c>
      <x:c r="C6" s="22" t="str">
        <x:v>2026-09-26</x:v>
      </x:c>
      <x:c r="D6" s="22" t="str">
        <x:v>Mail/Workplace tier and billing rules</x:v>
      </x:c>
      <x:c r="E6" s="22" t="str">
        <x:v>Region/plan conditions apply</x:v>
      </x:c>
      <x:c r="F6" s="22" t="str">
        <x:v>https://www.zoho.com/en-in/mail/zohomail-pricing.html</x:v>
      </x:c>
    </x:row>
    <x:row r="7" ht="72" customHeight="1">
      <x:c r="A7" s="22" t="str">
        <x:v>Subscription rules</x:v>
      </x:c>
      <x:c r="B7" s="22" t="str">
        <x:v>Official Zoho</x:v>
      </x:c>
      <x:c r="C7" s="22" t="str">
        <x:v>2026-09-26</x:v>
      </x:c>
      <x:c r="D7" s="22" t="str">
        <x:v>Free availability, IMAP, annual support-arranged mix</x:v>
      </x:c>
      <x:c r="E7" s="22" t="str">
        <x:v>Region/plan conditions apply</x:v>
      </x:c>
      <x:c r="F7" s="22" t="str">
        <x:v>https://www.zoho.com/mail/help/adminconsole/subscription.html</x:v>
      </x:c>
    </x:row>
    <x:row r="8" ht="72" customHeight="1">
      <x:c r="A8" s="22" t="str">
        <x:v>Workplace pricing</x:v>
      </x:c>
      <x:c r="B8" s="22" t="str">
        <x:v>Official Zoho</x:v>
      </x:c>
      <x:c r="C8" s="22" t="str">
        <x:v>2026-09-26</x:v>
      </x:c>
      <x:c r="D8" s="22" t="str">
        <x:v>Collaboration and team storage</x:v>
      </x:c>
      <x:c r="E8" s="22" t="str">
        <x:v>Region/plan conditions apply</x:v>
      </x:c>
      <x:c r="F8" s="22" t="str">
        <x:v>https://www.zoho.com/en-in/workplace/pricing.html</x:v>
      </x:c>
    </x:row>
    <x:row r="9" ht="72" customHeight="1">
      <x:c r="A9" s="22" t="str">
        <x:v>Flexible plans</x:v>
      </x:c>
      <x:c r="B9" s="22" t="str">
        <x:v>Official Zoho</x:v>
      </x:c>
      <x:c r="C9" s="22" t="str">
        <x:v>2026-09-26</x:v>
      </x:c>
      <x:c r="D9" s="22" t="str">
        <x:v>Mix-plan assessment</x:v>
      </x:c>
      <x:c r="E9" s="22" t="str">
        <x:v>Region/plan conditions apply</x:v>
      </x:c>
      <x:c r="F9" s="22" t="str">
        <x:v>https://www.zoho.com/workplace/flexible-pricing.html</x:v>
      </x:c>
    </x:row>
    <x:row r="10" ht="72" customHeight="1">
      <x:c r="A10" s="22" t="str">
        <x:v>Billing and add-ons</x:v>
      </x:c>
      <x:c r="B10" s="22" t="str">
        <x:v>Official Zoho</x:v>
      </x:c>
      <x:c r="C10" s="22" t="str">
        <x:v>2026-09-26</x:v>
      </x:c>
      <x:c r="D10" s="22" t="str">
        <x:v>Pro-rata users, storage and invoice history</x:v>
      </x:c>
      <x:c r="E10" s="22" t="str">
        <x:v>Region/plan conditions apply</x:v>
      </x:c>
      <x:c r="F10" s="22" t="str">
        <x:v>https://www.zoho.com/mail/help/adminconsole/manage-subscription.html</x:v>
      </x:c>
    </x:row>
    <x:row r="11" ht="72" customHeight="1">
      <x:c r="A11" s="22" t="str">
        <x:v>Aliases</x:v>
      </x:c>
      <x:c r="B11" s="22" t="str">
        <x:v>Official Zoho</x:v>
      </x:c>
      <x:c r="C11" s="22" t="str">
        <x:v>2026-09-26</x:v>
      </x:c>
      <x:c r="D11" s="22" t="str">
        <x:v>Several addresses attached to one user mailbox</x:v>
      </x:c>
      <x:c r="E11" s="22" t="str">
        <x:v>Region/plan conditions apply</x:v>
      </x:c>
      <x:c r="F11" s="22" t="str">
        <x:v>https://www.zoho.com/mail/help/adminconsole/user-settings.html</x:v>
      </x:c>
    </x:row>
    <x:row r="12" ht="72" customHeight="1">
      <x:c r="A12" s="22" t="str">
        <x:v>Hosting setup</x:v>
      </x:c>
      <x:c r="B12" s="22" t="str">
        <x:v>Official Zoho</x:v>
      </x:c>
      <x:c r="C12" s="22" t="str">
        <x:v>2026-09-26</x:v>
      </x:c>
      <x:c r="D12" s="22" t="str">
        <x:v>Domain ownership, users and DNS</x:v>
      </x:c>
      <x:c r="E12" s="22" t="str">
        <x:v>Region/plan conditions apply</x:v>
      </x:c>
      <x:c r="F12" s="22" t="str">
        <x:v>https://www.zoho.com/mail/help/adminconsole/email-hosting-setup.html</x:v>
      </x:c>
    </x:row>
    <x:row r="13" ht="72" customHeight="1">
      <x:c r="A13" s="22" t="str">
        <x:v>IMAP access</x:v>
      </x:c>
      <x:c r="B13" s="22" t="str">
        <x:v>Official Zoho</x:v>
      </x:c>
      <x:c r="C13" s="22" t="str">
        <x:v>2026-09-26</x:v>
      </x:c>
      <x:c r="D13" s="22" t="str">
        <x:v>Paid-plan client access; Free restrictions</x:v>
      </x:c>
      <x:c r="E13" s="22" t="str">
        <x:v>Region/plan conditions apply</x:v>
      </x:c>
      <x:c r="F13" s="22" t="str">
        <x:v>https://www.zoho.com/mail/help/imap-access.html</x:v>
      </x:c>
    </x:row>
    <x:row r="14" ht="72" customHeight="1">
      <x:c r="A14" s="22" t="str">
        <x:v>Migration</x:v>
      </x:c>
      <x:c r="B14" s="22" t="str">
        <x:v>Official Zoho</x:v>
      </x:c>
      <x:c r="C14" s="22" t="str">
        <x:v>2026-09-26</x:v>
      </x:c>
      <x:c r="D14" s="22" t="str">
        <x:v>Sample migration before wider rollout</x:v>
      </x:c>
      <x:c r="E14" s="22" t="str">
        <x:v>Region/plan conditions apply</x:v>
      </x:c>
      <x:c r="F14" s="22" t="str">
        <x:v>https://www.zoho.com/mail/help/adminconsole/migration.html</x:v>
      </x:c>
    </x:row>
    <x:row r="15" ht="72" customHeight="1">
      <x:c r="A15" s="22" t="str">
        <x:v>Gmail migration</x:v>
      </x:c>
      <x:c r="B15" s="22" t="str">
        <x:v>Official Zoho</x:v>
      </x:c>
      <x:c r="C15" s="22" t="str">
        <x:v>2026-09-26</x:v>
      </x:c>
      <x:c r="D15" s="22" t="str">
        <x:v>Label/folder duplication can affect used space</x:v>
      </x:c>
      <x:c r="E15" s="22" t="str">
        <x:v>Region/plan conditions apply</x:v>
      </x:c>
      <x:c r="F15" s="22" t="str">
        <x:v>https://www.zoho.com/mail/help/adminconsole/gsuite-to-zoho-mail-migration.html</x:v>
      </x:c>
    </x:row>
    <x:row r="16" ht="72" customHeight="1">
      <x:c r="A16" s="22" t="str">
        <x:v>Refund policy</x:v>
      </x:c>
      <x:c r="B16" s="22" t="str">
        <x:v>Official Zoho</x:v>
      </x:c>
      <x:c r="C16" s="22" t="str">
        <x:v>2026-09-26</x:v>
      </x:c>
      <x:c r="D16" s="22" t="str">
        <x:v>Direct Zoho policy, conditions and renewal windows</x:v>
      </x:c>
      <x:c r="E16" s="22" t="str">
        <x:v>Region/plan conditions apply</x:v>
      </x:c>
      <x:c r="F16" s="22" t="str">
        <x:v>https://help.zoho.com/portal/en/kb/common-faqs/articles/what-is-your-refund-policy</x:v>
      </x:c>
    </x:row>
    <x:row r="17" ht="72" customHeight="1">
      <x:c r="A17" s="22" t="str">
        <x:v>Mehta seller list</x:v>
      </x:c>
      <x:c r="B17" s="22" t="str">
        <x:v>Seller public list</x:v>
      </x:c>
      <x:c r="C17" s="22" t="str">
        <x:v>2026-09-26</x:v>
      </x:c>
      <x:c r="D17" s="22" t="str">
        <x:v>Annual INR references and tax exclusion</x:v>
      </x:c>
      <x:c r="E17" s="22" t="str">
        <x:v>Verify your account/quote</x:v>
      </x:c>
      <x:c r="F17" s="22" t="str">
        <x:v>https://mehtawebsolution.com/enterprise-solution/zoho-workspace</x:v>
      </x:c>
    </x:row>
    <x:row r="18" ht="72" customHeight="1">
      <x:c r="A18" s="22" t="str">
        <x:v>Growthwell seller list</x:v>
      </x:c>
      <x:c r="B18" s="22" t="str">
        <x:v>Seller public list</x:v>
      </x:c>
      <x:c r="C18" s="22" t="str">
        <x:v>2026-09-26</x:v>
      </x:c>
      <x:c r="D18" s="22" t="str">
        <x:v>Annual/monthly INR references</x:v>
      </x:c>
      <x:c r="E18" s="22" t="str">
        <x:v>Verify your account/quote</x:v>
      </x:c>
      <x:c r="F18" s="22" t="str">
        <x:v>https://www.growthwell.com/zoho-mail-reseller-pricing.html</x:v>
      </x:c>
    </x:row>
    <x:row r="19" ht="24" customHeight="1">
      <x:c r="A19" s="4"/>
      <x:c r="B19" s="4"/>
      <x:c r="C19" s="4"/>
      <x:c r="D19" s="4"/>
      <x:c r="E19" s="4"/>
      <x:c r="F19" s="4"/>
    </x:row>
    <x:row r="20" ht="24" customHeight="1">
      <x:c r="A20" s="4"/>
      <x:c r="B20" s="4"/>
      <x:c r="C20" s="4"/>
      <x:c r="D20" s="4"/>
      <x:c r="E20" s="4"/>
      <x:c r="F20" s="4"/>
    </x:row>
    <x:row r="21" ht="24" customHeight="1">
      <x:c r="A21" s="4"/>
      <x:c r="B21" s="4"/>
      <x:c r="C21" s="4"/>
      <x:c r="D21" s="4"/>
      <x:c r="E21" s="4"/>
      <x:c r="F21" s="4"/>
    </x:row>
    <x:row r="22" ht="24" customHeight="1">
      <x:c r="A22" s="4"/>
      <x:c r="B22" s="4"/>
      <x:c r="C22" s="4"/>
      <x:c r="D22" s="4"/>
      <x:c r="E22" s="4"/>
      <x:c r="F22" s="4"/>
    </x:row>
    <x:row r="23" ht="24" customHeight="1">
      <x:c r="A23" s="4"/>
      <x:c r="B23" s="4"/>
      <x:c r="C23" s="4"/>
      <x:c r="D23" s="4"/>
      <x:c r="E23" s="4"/>
      <x:c r="F23" s="4"/>
    </x:row>
    <x:row r="24" ht="24" customHeight="1">
      <x:c r="A24" s="4"/>
      <x:c r="B24" s="4"/>
      <x:c r="C24" s="4"/>
      <x:c r="D24" s="4"/>
      <x:c r="E24" s="4"/>
      <x:c r="F24" s="4"/>
    </x:row>
    <x:row r="25">
      <x:c r="A25" s="56"/>
      <x:c r="B25" s="56"/>
      <x:c r="C25" s="56"/>
      <x:c r="D25" s="56"/>
      <x:c r="E25" s="56"/>
      <x:c r="F25" s="56"/>
    </x:row>
    <x:row r="26">
      <x:c r="A26" s="56"/>
      <x:c r="B26" s="56"/>
      <x:c r="C26" s="56"/>
      <x:c r="D26" s="56"/>
      <x:c r="E26" s="56"/>
      <x:c r="F26" s="56"/>
    </x:row>
    <x:row r="27">
      <x:c r="A27" s="56"/>
      <x:c r="B27" s="56"/>
      <x:c r="C27" s="56"/>
      <x:c r="D27" s="56"/>
      <x:c r="E27" s="56"/>
      <x:c r="F27" s="56"/>
    </x:row>
    <x:row r="28">
      <x:c r="A28" s="56"/>
      <x:c r="B28" s="56"/>
      <x:c r="C28" s="56"/>
      <x:c r="D28" s="56"/>
      <x:c r="E28" s="56"/>
      <x:c r="F28" s="56"/>
    </x:row>
    <x:row r="29">
      <x:c r="A29" s="56"/>
      <x:c r="B29" s="56"/>
      <x:c r="C29" s="56"/>
      <x:c r="D29" s="56"/>
      <x:c r="E29" s="56"/>
      <x:c r="F29" s="56"/>
    </x:row>
    <x:row r="30">
      <x:c r="A30" s="56"/>
      <x:c r="B30" s="56"/>
      <x:c r="C30" s="56"/>
      <x:c r="D30" s="56"/>
      <x:c r="E30" s="56"/>
      <x:c r="F30" s="56"/>
    </x:row>
    <x:row r="31">
      <x:c r="A31" s="56"/>
      <x:c r="B31" s="56"/>
      <x:c r="C31" s="56"/>
      <x:c r="D31" s="56"/>
      <x:c r="E31" s="56"/>
      <x:c r="F31" s="56"/>
    </x:row>
    <x:row r="32">
      <x:c r="A32" s="56"/>
      <x:c r="B32" s="56"/>
      <x:c r="C32" s="56"/>
      <x:c r="D32" s="56"/>
      <x:c r="E32" s="56"/>
      <x:c r="F32" s="56"/>
    </x:row>
    <x:row r="33">
      <x:c r="A33" s="56"/>
      <x:c r="B33" s="56"/>
      <x:c r="C33" s="56"/>
      <x:c r="D33" s="56"/>
      <x:c r="E33" s="56"/>
      <x:c r="F33" s="56"/>
    </x:row>
    <x:row r="34">
      <x:c r="A34" s="56"/>
      <x:c r="B34" s="56"/>
      <x:c r="C34" s="56"/>
      <x:c r="D34" s="56"/>
      <x:c r="E34" s="56"/>
      <x:c r="F34" s="56"/>
    </x:row>
    <x:row r="35">
      <x:c r="A35" s="56"/>
      <x:c r="B35" s="56"/>
      <x:c r="C35" s="56"/>
      <x:c r="D35" s="56"/>
      <x:c r="E35" s="56"/>
      <x:c r="F35" s="56"/>
    </x:row>
    <x:row r="36">
      <x:c r="A36" s="56"/>
      <x:c r="B36" s="56"/>
      <x:c r="C36" s="56"/>
      <x:c r="D36" s="56"/>
      <x:c r="E36" s="56"/>
      <x:c r="F36" s="56"/>
    </x:row>
    <x:row r="37">
      <x:c r="A37" s="56"/>
      <x:c r="B37" s="56"/>
      <x:c r="C37" s="56"/>
      <x:c r="D37" s="56"/>
      <x:c r="E37" s="56"/>
      <x:c r="F37" s="56"/>
    </x:row>
    <x:row r="38">
      <x:c r="A38" s="56"/>
      <x:c r="B38" s="56"/>
      <x:c r="C38" s="56"/>
      <x:c r="D38" s="56"/>
      <x:c r="E38" s="56"/>
      <x:c r="F38" s="56"/>
    </x:row>
    <x:row r="39">
      <x:c r="A39" s="56"/>
      <x:c r="B39" s="56"/>
      <x:c r="C39" s="56"/>
      <x:c r="D39" s="56"/>
      <x:c r="E39" s="56"/>
      <x:c r="F39" s="56"/>
    </x:row>
    <x:row r="40">
      <x:c r="A40" s="56"/>
      <x:c r="B40" s="56"/>
      <x:c r="C40" s="56"/>
      <x:c r="D40" s="56"/>
      <x:c r="E40" s="56"/>
      <x:c r="F40" s="56"/>
    </x:row>
    <x:row r="41">
      <x:c r="A41" s="56"/>
      <x:c r="B41" s="56"/>
      <x:c r="C41" s="56"/>
      <x:c r="D41" s="56"/>
      <x:c r="E41" s="56"/>
      <x:c r="F41" s="56"/>
    </x:row>
    <x:row r="42">
      <x:c r="A42" s="56"/>
      <x:c r="B42" s="56"/>
      <x:c r="C42" s="56"/>
      <x:c r="D42" s="56"/>
      <x:c r="E42" s="56"/>
      <x:c r="F42" s="56"/>
    </x:row>
    <x:row r="43">
      <x:c r="A43" s="56"/>
      <x:c r="B43" s="56"/>
      <x:c r="C43" s="56"/>
      <x:c r="D43" s="56"/>
      <x:c r="E43" s="56"/>
      <x:c r="F43" s="56"/>
    </x:row>
    <x:row r="44">
      <x:c r="A44" s="56"/>
      <x:c r="B44" s="56"/>
      <x:c r="C44" s="56"/>
      <x:c r="D44" s="56"/>
      <x:c r="E44" s="56"/>
      <x:c r="F44" s="56"/>
    </x:row>
    <x:row r="45">
      <x:c r="A45" s="56"/>
      <x:c r="B45" s="56"/>
      <x:c r="C45" s="56"/>
      <x:c r="D45" s="56"/>
      <x:c r="E45" s="56"/>
      <x:c r="F45" s="56"/>
    </x:row>
    <x:row r="46">
      <x:c r="A46" s="56"/>
      <x:c r="B46" s="56"/>
      <x:c r="C46" s="56"/>
      <x:c r="D46" s="56"/>
      <x:c r="E46" s="56"/>
      <x:c r="F46" s="56"/>
    </x:row>
    <x:row r="47">
      <x:c r="A47" s="56"/>
      <x:c r="B47" s="56"/>
      <x:c r="C47" s="56"/>
      <x:c r="D47" s="56"/>
      <x:c r="E47" s="56"/>
      <x:c r="F47" s="56"/>
    </x:row>
    <x:row r="48">
      <x:c r="A48" s="56"/>
      <x:c r="B48" s="56"/>
      <x:c r="C48" s="56"/>
      <x:c r="D48" s="56"/>
      <x:c r="E48" s="56"/>
      <x:c r="F48" s="56"/>
    </x:row>
    <x:row r="49">
      <x:c r="A49" s="56"/>
      <x:c r="B49" s="56"/>
      <x:c r="C49" s="56"/>
      <x:c r="D49" s="56"/>
      <x:c r="E49" s="56"/>
      <x:c r="F49" s="56"/>
    </x:row>
    <x:row r="50">
      <x:c r="A50" s="56"/>
      <x:c r="B50" s="56"/>
      <x:c r="C50" s="56"/>
      <x:c r="D50" s="56"/>
      <x:c r="E50" s="56"/>
      <x:c r="F50" s="56"/>
    </x:row>
    <x:row r="51">
      <x:c r="A51" s="56"/>
      <x:c r="B51" s="56"/>
      <x:c r="C51" s="56"/>
      <x:c r="D51" s="56"/>
      <x:c r="E51" s="56"/>
      <x:c r="F51" s="56"/>
    </x:row>
    <x:row r="52">
      <x:c r="A52" s="56"/>
      <x:c r="B52" s="56"/>
      <x:c r="C52" s="56"/>
      <x:c r="D52" s="56"/>
      <x:c r="E52" s="56"/>
      <x:c r="F52" s="56"/>
    </x:row>
    <x:row r="53">
      <x:c r="A53" s="56"/>
      <x:c r="B53" s="56"/>
      <x:c r="C53" s="56"/>
      <x:c r="D53" s="56"/>
      <x:c r="E53" s="56"/>
      <x:c r="F53" s="56"/>
    </x:row>
    <x:row r="54">
      <x:c r="A54" s="56"/>
      <x:c r="B54" s="56"/>
      <x:c r="C54" s="56"/>
      <x:c r="D54" s="56"/>
      <x:c r="E54" s="56"/>
      <x:c r="F54" s="56"/>
    </x:row>
    <x:row r="55">
      <x:c r="A55" s="56"/>
      <x:c r="B55" s="56"/>
      <x:c r="C55" s="56"/>
      <x:c r="D55" s="56"/>
      <x:c r="E55" s="56"/>
      <x:c r="F55" s="56"/>
    </x:row>
  </x:sheetData>
  <x:mergeCells>
    <x:mergeCell ref="A1:F1"/>
    <x:mergeCell ref="A2:F3"/>
  </x:mergeCells>
  <x:pageMargins left="0.7" right="0.7" top="0.75" bottom="0.75" header="0.3" footer="0.3"/>
</x:worksheet>
</file>